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resources.polimi.it\Home\CP\10248656\Desktop\"/>
    </mc:Choice>
  </mc:AlternateContent>
  <xr:revisionPtr revIDLastSave="0" documentId="13_ncr:1_{BA060505-C247-4B5F-B87C-B5F7EE9B1972}" xr6:coauthVersionLast="36" xr6:coauthVersionMax="36" xr10:uidLastSave="{00000000-0000-0000-0000-000000000000}"/>
  <bookViews>
    <workbookView xWindow="0" yWindow="0" windowWidth="23040" windowHeight="8832" tabRatio="808" xr2:uid="{00000000-000D-0000-FFFF-FFFF00000000}"/>
  </bookViews>
  <sheets>
    <sheet name="RACC ITALIA" sheetId="4" r:id="rId1"/>
    <sheet name="RACC ESTERO" sheetId="5" r:id="rId2"/>
    <sheet name="ASSIC ITALIA" sheetId="7" r:id="rId3"/>
    <sheet name="MAAF ACG" sheetId="1" r:id="rId4"/>
    <sheet name="CERCA CONTO" sheetId="11" r:id="rId5"/>
    <sheet name="MAAF TRAD" sheetId="10" r:id="rId6"/>
  </sheets>
  <definedNames>
    <definedName name="_xlnm._FilterDatabase" localSheetId="3" hidden="1">'MAAF ACG'!$A$4:$AQ$5</definedName>
    <definedName name="_xlnm.Print_Area" localSheetId="3">'MAAF ACG'!$A:$K</definedName>
    <definedName name="CrosTbl_aggiornata">#REF!</definedName>
    <definedName name="Query1">#REF!</definedName>
    <definedName name="_xlnm.Print_Titles" localSheetId="3">'MAAF ACG'!$1:$4</definedName>
  </definedNames>
  <calcPr calcId="191029"/>
</workbook>
</file>

<file path=xl/calcChain.xml><?xml version="1.0" encoding="utf-8"?>
<calcChain xmlns="http://schemas.openxmlformats.org/spreadsheetml/2006/main">
  <c r="I3" i="11" l="1"/>
  <c r="G4" i="11" s="1"/>
  <c r="T11" i="10" s="1"/>
  <c r="E48" i="10"/>
  <c r="BM38" i="10"/>
  <c r="BL38" i="10"/>
  <c r="BK38" i="10"/>
  <c r="BJ38" i="10"/>
  <c r="BI38" i="10"/>
  <c r="BH38" i="10"/>
  <c r="BG38" i="10"/>
  <c r="BF38" i="10"/>
  <c r="BE38" i="10"/>
  <c r="BD38" i="10"/>
  <c r="BC38" i="10"/>
  <c r="BB38" i="10"/>
  <c r="BA38" i="10"/>
  <c r="AZ38" i="10"/>
  <c r="AY38" i="10"/>
  <c r="AX38" i="10"/>
  <c r="AW38" i="10"/>
  <c r="AV38" i="10"/>
  <c r="AU38" i="10"/>
  <c r="AT38" i="10"/>
  <c r="AS38" i="10"/>
  <c r="AR38" i="10"/>
  <c r="AG38" i="10"/>
  <c r="AF38" i="10"/>
  <c r="AE38" i="10"/>
  <c r="AD38" i="10"/>
  <c r="AC38" i="10"/>
  <c r="AB38" i="10"/>
  <c r="AA38" i="10"/>
  <c r="Z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BV37" i="10"/>
  <c r="AH37" i="10"/>
  <c r="BV36" i="10"/>
  <c r="AH36" i="10"/>
  <c r="BV35" i="10"/>
  <c r="AH35" i="10"/>
  <c r="BV34" i="10"/>
  <c r="AH34" i="10"/>
  <c r="BV33" i="10"/>
  <c r="AH33" i="10"/>
  <c r="BV32" i="10"/>
  <c r="AH32" i="10"/>
  <c r="BV31" i="10"/>
  <c r="AH31" i="10"/>
  <c r="BV30" i="10"/>
  <c r="AH30" i="10"/>
  <c r="BV29" i="10"/>
  <c r="AH29" i="10"/>
  <c r="BV28" i="10"/>
  <c r="AH28" i="10"/>
  <c r="BV27" i="10"/>
  <c r="AH27" i="10"/>
  <c r="BV26" i="10"/>
  <c r="AH26" i="10"/>
  <c r="BV25" i="10"/>
  <c r="AH25" i="10"/>
  <c r="BV24" i="10"/>
  <c r="AH24" i="10"/>
  <c r="BV23" i="10"/>
  <c r="AH23" i="10"/>
  <c r="BV22" i="10"/>
  <c r="AH22" i="10"/>
  <c r="BV21" i="10"/>
  <c r="BV38" i="10"/>
  <c r="BV45" i="10" s="1"/>
  <c r="AH44" i="10" s="1"/>
  <c r="AH21" i="10"/>
  <c r="AH38" i="10" s="1"/>
  <c r="AH42" i="10" s="1"/>
  <c r="AH48" i="10" s="1"/>
  <c r="BM10" i="10"/>
  <c r="BM9" i="10"/>
  <c r="B3" i="11"/>
  <c r="B7" i="11"/>
  <c r="AE11" i="10" s="1"/>
  <c r="BM11" i="10" s="1"/>
  <c r="G7" i="11" l="1"/>
  <c r="B5" i="11"/>
  <c r="AE12" i="10" s="1"/>
  <c r="BM12" i="10" s="1"/>
  <c r="B4" i="11"/>
  <c r="H12" i="10" s="1"/>
  <c r="G3" i="11"/>
  <c r="T10" i="10" s="1"/>
  <c r="B6" i="11"/>
  <c r="AE13" i="10" s="1"/>
  <c r="BM13" i="10" s="1"/>
  <c r="G11" i="11"/>
  <c r="H13" i="10" s="1"/>
  <c r="G2" i="11"/>
  <c r="T9" i="10" s="1"/>
  <c r="B2" i="11"/>
  <c r="G6" i="11"/>
  <c r="H9" i="10" s="1"/>
  <c r="AR9" i="10" s="1"/>
  <c r="H10" i="10" l="1"/>
  <c r="AR10" i="10" s="1"/>
  <c r="C2" i="7"/>
  <c r="H11" i="10"/>
  <c r="AR11" i="10" s="1"/>
  <c r="C2" i="4"/>
  <c r="C2" i="5"/>
</calcChain>
</file>

<file path=xl/sharedStrings.xml><?xml version="1.0" encoding="utf-8"?>
<sst xmlns="http://schemas.openxmlformats.org/spreadsheetml/2006/main" count="289" uniqueCount="216">
  <si>
    <t>fg ritiro</t>
  </si>
  <si>
    <t>fg consegna</t>
  </si>
  <si>
    <t>data modifica</t>
  </si>
  <si>
    <t>Utente Modifica</t>
  </si>
  <si>
    <t>Computer Modifica</t>
  </si>
  <si>
    <t>DATA</t>
  </si>
  <si>
    <t>CONTO CONTRATTUALE</t>
  </si>
  <si>
    <t>conto maaf</t>
  </si>
  <si>
    <t>codice sap</t>
  </si>
  <si>
    <t>CONTO MAAF</t>
  </si>
  <si>
    <t xml:space="preserve">Modello: </t>
  </si>
  <si>
    <t xml:space="preserve">Matricola:  </t>
  </si>
  <si>
    <t xml:space="preserve">Codice cliente:  </t>
  </si>
  <si>
    <t>conto contrattuale</t>
  </si>
  <si>
    <t xml:space="preserve">Numero Conto:  </t>
  </si>
  <si>
    <t>UFFICIO DETENTORE CONTO</t>
  </si>
  <si>
    <t>age</t>
  </si>
  <si>
    <t>Totale</t>
  </si>
  <si>
    <t>Importo</t>
  </si>
  <si>
    <t>Macchina</t>
  </si>
  <si>
    <t>N. conto contrattuale:</t>
  </si>
  <si>
    <t>Modello</t>
  </si>
  <si>
    <t>Ragione sociale Cliente:</t>
  </si>
  <si>
    <t>Matricola</t>
  </si>
  <si>
    <t>N. progressivo mensile:</t>
  </si>
  <si>
    <t xml:space="preserve">Servizi Accessori </t>
  </si>
  <si>
    <t>Scatti a vuoto o errate affrancature di cui NON si chiede il rimborso</t>
  </si>
  <si>
    <t>FORMATO**</t>
  </si>
  <si>
    <t>ECONOMY</t>
  </si>
  <si>
    <t>PREMIUM</t>
  </si>
  <si>
    <t>International Direct Mail</t>
  </si>
  <si>
    <t>Pieghi 
di libri***</t>
  </si>
  <si>
    <t>Servizi  accessori</t>
  </si>
  <si>
    <t>Atto giudiziario</t>
  </si>
  <si>
    <t>CAD - CAN</t>
  </si>
  <si>
    <t>Contrassegno C/C</t>
  </si>
  <si>
    <t>Contrassegno VAGLIA</t>
  </si>
  <si>
    <t>Economy</t>
  </si>
  <si>
    <t>Economy Raccomandati</t>
  </si>
  <si>
    <t>Premium</t>
  </si>
  <si>
    <t>Standard</t>
  </si>
  <si>
    <t>Ingombrante                                   (non standard)</t>
  </si>
  <si>
    <t>Legge 662/96, art.2,c.20</t>
  </si>
  <si>
    <t>Case editrici o librerie autorizzate</t>
  </si>
  <si>
    <t>Contrassegno su C/C</t>
  </si>
  <si>
    <t>Contrassegno Vidaut</t>
  </si>
  <si>
    <t>Contrassegno Vaglia</t>
  </si>
  <si>
    <t>Avviso di ricevimento</t>
  </si>
  <si>
    <t>Assicurazione</t>
  </si>
  <si>
    <t>fino a 50,00 €</t>
  </si>
  <si>
    <t>fino a 250,00 €</t>
  </si>
  <si>
    <t>fino a 500,00 €</t>
  </si>
  <si>
    <t>fino a 1.000,00 €</t>
  </si>
  <si>
    <t>fino a 2.000,00 €</t>
  </si>
  <si>
    <t>fino a 3.000,00 €</t>
  </si>
  <si>
    <t>(BARRARE CON UNA "X")</t>
  </si>
  <si>
    <t>* Destinazione = AM/CP/EU in caso di Raccomandata Smart - Zona Postale in caso di altri prodotti destinati all'estero</t>
  </si>
  <si>
    <t>**  Se Italia: Piccolo = P; Medio = M; Extra = E  Se Estero: Normalizzato = N; Compatto = C; Voluminoso = V</t>
  </si>
  <si>
    <t>ABBUONI PER I QUALI SI RICHIEDE IL RIMBORSO</t>
  </si>
  <si>
    <t xml:space="preserve">Totale importo prospetto 1 </t>
  </si>
  <si>
    <t>Corrispondenza erroneamente affrancata n° ……….</t>
  </si>
  <si>
    <t>per un importo di Euro: ……….</t>
  </si>
  <si>
    <t>Contatore finale (A)</t>
  </si>
  <si>
    <t>Contatore iniziale (B)</t>
  </si>
  <si>
    <t>DATI CONVALIDA ACCETTAZIONE</t>
  </si>
  <si>
    <t>La contabilità del totalizzatore della macchina affrancatrice deve essere riportata sul prospetto 1</t>
  </si>
  <si>
    <t>Importo spedizione
(A-B)</t>
  </si>
  <si>
    <t>Totale importo</t>
  </si>
  <si>
    <t>Firma del Cliente   ________________________</t>
  </si>
  <si>
    <t>Firma Posteitaliane   ________________</t>
  </si>
  <si>
    <t>Firma Posteitaliane   _____________________</t>
  </si>
  <si>
    <t>Ragione Sociale Cliente</t>
  </si>
  <si>
    <t>Spedizione del (gg/mm/aaaa):</t>
  </si>
  <si>
    <t>Codice SAP del cliente:</t>
  </si>
  <si>
    <t>NUMERO DEI CODICI A BARRE NON UTILIZZATI: __________</t>
  </si>
  <si>
    <t>TOTALE CODICE A BARRE UTILIZZATI: __________</t>
  </si>
  <si>
    <t>(Codice a barre finale - Codice iniziale) - Totale Codice a barre non utilizzati</t>
  </si>
  <si>
    <t>N. PROG.</t>
  </si>
  <si>
    <t>DESTINATARIO</t>
  </si>
  <si>
    <t>DESTINAZIONE</t>
  </si>
  <si>
    <t>BARCODE</t>
  </si>
  <si>
    <t>IMPORTO</t>
  </si>
  <si>
    <t>TOTALE IMPORTO:</t>
  </si>
  <si>
    <t>DETTAGLIO CODICI A BARRE NON UTILIZZATI</t>
  </si>
  <si>
    <t>ACCETTAZIONE CON RISERVA*</t>
  </si>
  <si>
    <t>Firma del cliente__________________________________________</t>
  </si>
  <si>
    <t>Data________________________</t>
  </si>
  <si>
    <t> * Il cliente si impegna ad accettare eventuali discordanze riscontrate da Poste Italiane rispetto a quanto dichiarato.</t>
  </si>
  <si>
    <t>Firma del Cliente   _______________________</t>
  </si>
  <si>
    <r>
      <t xml:space="preserve">Codice Cliente </t>
    </r>
    <r>
      <rPr>
        <b/>
        <i/>
        <sz val="14"/>
        <rFont val="Arial"/>
        <family val="2"/>
      </rPr>
      <t>(ID SAP r\3)</t>
    </r>
    <r>
      <rPr>
        <b/>
        <sz val="14"/>
        <rFont val="Arial"/>
        <family val="2"/>
      </rPr>
      <t xml:space="preserve">: </t>
    </r>
  </si>
  <si>
    <r>
      <t xml:space="preserve">Spedizione del </t>
    </r>
    <r>
      <rPr>
        <b/>
        <i/>
        <sz val="12"/>
        <rFont val="Arial"/>
        <family val="2"/>
      </rPr>
      <t>(gg/mm/aaaa)</t>
    </r>
    <r>
      <rPr>
        <b/>
        <sz val="12"/>
        <rFont val="Arial"/>
        <family val="2"/>
      </rPr>
      <t xml:space="preserve">: </t>
    </r>
  </si>
  <si>
    <r>
      <t xml:space="preserve">QUANTITA' </t>
    </r>
    <r>
      <rPr>
        <b/>
        <i/>
        <sz val="11"/>
        <color indexed="8"/>
        <rFont val="Arial"/>
        <family val="2"/>
      </rPr>
      <t>(indicare il numero degli invii per ciascuna tipologia di prodotto)</t>
    </r>
  </si>
  <si>
    <r>
      <t xml:space="preserve">Importo 
</t>
    </r>
    <r>
      <rPr>
        <sz val="14"/>
        <rFont val="Arial"/>
        <family val="2"/>
      </rPr>
      <t>(incluso servizi accessori)</t>
    </r>
  </si>
  <si>
    <r>
      <t xml:space="preserve">DESTINAZIONE/ZONA POSTALE
(*)                                                    </t>
    </r>
    <r>
      <rPr>
        <sz val="7.7"/>
        <rFont val="Arial"/>
        <family val="2"/>
      </rPr>
      <t xml:space="preserve">  </t>
    </r>
  </si>
  <si>
    <r>
      <t>POSTA REGISTRATA</t>
    </r>
    <r>
      <rPr>
        <i/>
        <sz val="11"/>
        <rFont val="Arial"/>
        <family val="2"/>
      </rPr>
      <t xml:space="preserve">                                                                               </t>
    </r>
  </si>
  <si>
    <r>
      <t xml:space="preserve">TARIFFA UNITARIA                                  </t>
    </r>
    <r>
      <rPr>
        <sz val="11"/>
        <rFont val="Arial"/>
        <family val="2"/>
      </rPr>
      <t>(importi in euro)</t>
    </r>
  </si>
  <si>
    <r>
      <t xml:space="preserve">ZONA POSTALE
</t>
    </r>
    <r>
      <rPr>
        <sz val="11"/>
        <rFont val="Arial"/>
        <family val="2"/>
      </rPr>
      <t>(Solo per i Paesi esteri)</t>
    </r>
  </si>
  <si>
    <r>
      <t xml:space="preserve">PESO UNITARIO
</t>
    </r>
    <r>
      <rPr>
        <sz val="11"/>
        <rFont val="Arial"/>
        <family val="2"/>
      </rPr>
      <t>(in grammi)</t>
    </r>
  </si>
  <si>
    <r>
      <t xml:space="preserve">Fermoposta </t>
    </r>
    <r>
      <rPr>
        <i/>
        <sz val="11"/>
        <rFont val="Arial"/>
        <family val="2"/>
      </rPr>
      <t>(solo per pacco ordinario)</t>
    </r>
  </si>
  <si>
    <r>
      <t xml:space="preserve">Ordine di Vendita (N. SAP r\3):  </t>
    </r>
    <r>
      <rPr>
        <sz val="12"/>
        <rFont val="Arial"/>
        <family val="2"/>
      </rPr>
      <t>_______________</t>
    </r>
  </si>
  <si>
    <r>
      <t xml:space="preserve">DISTINTA ANALITICA </t>
    </r>
    <r>
      <rPr>
        <b/>
        <sz val="24"/>
        <color indexed="9"/>
        <rFont val="Arial"/>
        <family val="2"/>
      </rPr>
      <t>POSTA RACCOMANDATA DIRETTA IN ITALIA</t>
    </r>
  </si>
  <si>
    <r>
      <t>CODICE A BARRE: DA (</t>
    </r>
    <r>
      <rPr>
        <i/>
        <sz val="12"/>
        <rFont val="Arial"/>
        <family val="2"/>
      </rPr>
      <t>iniziale</t>
    </r>
    <r>
      <rPr>
        <sz val="12"/>
        <rFont val="Arial"/>
        <family val="2"/>
      </rPr>
      <t>) ____________________</t>
    </r>
  </si>
  <si>
    <r>
      <t>A (</t>
    </r>
    <r>
      <rPr>
        <i/>
        <sz val="12"/>
        <rFont val="Arial"/>
        <family val="2"/>
      </rPr>
      <t>finale</t>
    </r>
    <r>
      <rPr>
        <sz val="12"/>
        <rFont val="Arial"/>
        <family val="2"/>
      </rPr>
      <t>) ________________________</t>
    </r>
  </si>
  <si>
    <r>
      <t xml:space="preserve">DISTINTA ANALITICA </t>
    </r>
    <r>
      <rPr>
        <b/>
        <sz val="24"/>
        <color indexed="9"/>
        <rFont val="Arial"/>
        <family val="2"/>
      </rPr>
      <t>POSTA RACCOMANDATA ESTERA</t>
    </r>
  </si>
  <si>
    <r>
      <t xml:space="preserve">DISTINTA ANALITICA </t>
    </r>
    <r>
      <rPr>
        <b/>
        <sz val="24"/>
        <color indexed="9"/>
        <rFont val="Arial"/>
        <family val="2"/>
      </rPr>
      <t>POSTA ASSICURATE ITALIA</t>
    </r>
  </si>
  <si>
    <t>NOTE</t>
  </si>
  <si>
    <t>MI</t>
  </si>
  <si>
    <t>ACC.GC BORROMEO</t>
  </si>
  <si>
    <t>CLIENTE</t>
  </si>
  <si>
    <t>PIVA</t>
  </si>
  <si>
    <t>prog</t>
  </si>
  <si>
    <t>NumConto</t>
  </si>
  <si>
    <t>Nome</t>
  </si>
  <si>
    <t>CodFiscale</t>
  </si>
  <si>
    <t>Sede_Indirizzo</t>
  </si>
  <si>
    <t>Sede_CAP</t>
  </si>
  <si>
    <t>Sede_Citta</t>
  </si>
  <si>
    <t>Sede_Pr</t>
  </si>
  <si>
    <t>DataApertura</t>
  </si>
  <si>
    <t>DataChiusura</t>
  </si>
  <si>
    <t>TipoMA</t>
  </si>
  <si>
    <t>MatricolaMA</t>
  </si>
  <si>
    <t>ModelloMa</t>
  </si>
  <si>
    <t>Via</t>
  </si>
  <si>
    <t>Citta</t>
  </si>
  <si>
    <t>Cap</t>
  </si>
  <si>
    <t>Pr</t>
  </si>
  <si>
    <t>note</t>
  </si>
  <si>
    <t>Telefono</t>
  </si>
  <si>
    <t>Fax</t>
  </si>
  <si>
    <t>Email</t>
  </si>
  <si>
    <t>Fraz.sussid.</t>
  </si>
  <si>
    <t>Sussidiario</t>
  </si>
  <si>
    <t>Fraz.det.</t>
  </si>
  <si>
    <t>uff. detentore</t>
  </si>
  <si>
    <t>ULTIMA LAVAVORAZIONE</t>
  </si>
  <si>
    <t>Raccomandata PRO</t>
  </si>
  <si>
    <t>PROVEN.</t>
  </si>
  <si>
    <t>CODICE SAP</t>
  </si>
  <si>
    <t>Codice CRE</t>
  </si>
  <si>
    <t>UP CONSEGNA BOLGETTE</t>
  </si>
  <si>
    <t>fax</t>
  </si>
  <si>
    <t>e-mail</t>
  </si>
  <si>
    <t>macchina</t>
  </si>
  <si>
    <t>UffDetConto</t>
  </si>
  <si>
    <t>SedeIndirizzo</t>
  </si>
  <si>
    <t>SedeCAP</t>
  </si>
  <si>
    <t>SedeCitta</t>
  </si>
  <si>
    <t>SedePr</t>
  </si>
  <si>
    <t>idConto</t>
  </si>
  <si>
    <t>Referente</t>
  </si>
  <si>
    <t>ContaEuro</t>
  </si>
  <si>
    <t>SecondariaFraz</t>
  </si>
  <si>
    <t>SecondariaNome</t>
  </si>
  <si>
    <t>CittàProv</t>
  </si>
  <si>
    <t>INVIO BOLGETTE</t>
  </si>
  <si>
    <t>PROGR</t>
  </si>
  <si>
    <t>Totale bolgette presentate per la spedizione corrente N° ….</t>
  </si>
  <si>
    <t>(nel caso di spedizioni suddiv ise in più di una bolgetta)</t>
  </si>
  <si>
    <t>Centro di Accettazione PT (cod. AGE)</t>
  </si>
  <si>
    <t>38594 CMP BORROMEO</t>
  </si>
  <si>
    <t>E-mail cliente</t>
  </si>
  <si>
    <t>Telefono cliente</t>
  </si>
  <si>
    <t>fax cliente</t>
  </si>
  <si>
    <r>
      <t xml:space="preserve">TARIFFA UNITARIA                          </t>
    </r>
    <r>
      <rPr>
        <sz val="14"/>
        <rFont val="Arial"/>
        <family val="2"/>
      </rPr>
      <t>(importi in euro)</t>
    </r>
  </si>
  <si>
    <r>
      <t xml:space="preserve">FORMATO ** 
</t>
    </r>
    <r>
      <rPr>
        <sz val="10"/>
        <color indexed="8"/>
        <rFont val="Arial"/>
        <family val="2"/>
      </rPr>
      <t>(Solo per Posta ① PRO e Posta ④ PRO)</t>
    </r>
  </si>
  <si>
    <r>
      <t xml:space="preserve">PESO UNITARIO                                    </t>
    </r>
    <r>
      <rPr>
        <sz val="12"/>
        <rFont val="Arial"/>
        <family val="2"/>
      </rPr>
      <t xml:space="preserve">  (in grammi)</t>
    </r>
  </si>
  <si>
    <r>
      <t xml:space="preserve">Posta </t>
    </r>
    <r>
      <rPr>
        <b/>
        <sz val="18"/>
        <rFont val="Arial"/>
        <family val="2"/>
      </rPr>
      <t>①</t>
    </r>
    <r>
      <rPr>
        <b/>
        <sz val="16"/>
        <rFont val="Arial"/>
        <family val="2"/>
      </rPr>
      <t xml:space="preserve"> PRO</t>
    </r>
  </si>
  <si>
    <r>
      <t xml:space="preserve">Posta </t>
    </r>
    <r>
      <rPr>
        <b/>
        <sz val="18"/>
        <rFont val="Arial"/>
        <family val="2"/>
      </rPr>
      <t>④</t>
    </r>
    <r>
      <rPr>
        <b/>
        <sz val="16"/>
        <rFont val="Arial"/>
        <family val="2"/>
      </rPr>
      <t xml:space="preserve"> PRO</t>
    </r>
  </si>
  <si>
    <t>Postamail  Internazionale</t>
  </si>
  <si>
    <r>
      <t xml:space="preserve">M-Bags                                 </t>
    </r>
    <r>
      <rPr>
        <b/>
        <i/>
        <sz val="11"/>
        <color indexed="30"/>
        <rFont val="Arial"/>
        <family val="2"/>
      </rPr>
      <t>(Sacchi M)</t>
    </r>
  </si>
  <si>
    <t>Pacco Ordinario ITALIA (***)</t>
  </si>
  <si>
    <t>PACCO ORDINARIO ESTERO</t>
  </si>
  <si>
    <t>ALTRI PRODOTTI SPECIFICARE</t>
  </si>
  <si>
    <r>
      <rPr>
        <b/>
        <sz val="12"/>
        <color indexed="8"/>
        <rFont val="Arial"/>
        <family val="2"/>
      </rPr>
      <t>Raccomandata SMART</t>
    </r>
    <r>
      <rPr>
        <sz val="11"/>
        <color indexed="8"/>
        <rFont val="Arial"/>
        <family val="2"/>
      </rPr>
      <t xml:space="preserve"> </t>
    </r>
    <r>
      <rPr>
        <i/>
        <sz val="11"/>
        <color indexed="8"/>
        <rFont val="Arial"/>
        <family val="2"/>
      </rPr>
      <t>(solo per l'Italia) ***</t>
    </r>
  </si>
  <si>
    <r>
      <t xml:space="preserve">  Assicurata:     Retail </t>
    </r>
    <r>
      <rPr>
        <b/>
        <sz val="12"/>
        <color indexed="8"/>
        <rFont val="Wingdings"/>
        <charset val="2"/>
      </rPr>
      <t xml:space="preserve">¨ 
       </t>
    </r>
    <r>
      <rPr>
        <b/>
        <sz val="12"/>
        <color indexed="8"/>
        <rFont val="Arial"/>
        <family val="2"/>
      </rPr>
      <t xml:space="preserve">Smart </t>
    </r>
    <r>
      <rPr>
        <sz val="12"/>
        <color indexed="8"/>
        <rFont val="Arial"/>
        <family val="2"/>
      </rPr>
      <t>(solo Italia)</t>
    </r>
    <r>
      <rPr>
        <b/>
        <sz val="12"/>
        <color indexed="8"/>
        <rFont val="Arial"/>
        <family val="2"/>
      </rPr>
      <t xml:space="preserve">  ***                                          </t>
    </r>
    <r>
      <rPr>
        <i/>
        <sz val="12"/>
        <color indexed="8"/>
        <rFont val="Arial"/>
        <family val="2"/>
      </rPr>
      <t xml:space="preserve"> </t>
    </r>
  </si>
  <si>
    <r>
      <t>DIRITTO di RACCOMANDAZIONE</t>
    </r>
    <r>
      <rPr>
        <sz val="10"/>
        <rFont val="Arial"/>
        <family val="2"/>
      </rPr>
      <t xml:space="preserve">                                        (Solo per i pieghi di libri)</t>
    </r>
  </si>
  <si>
    <r>
      <t>***</t>
    </r>
    <r>
      <rPr>
        <i/>
        <sz val="10"/>
        <rFont val="Arial"/>
        <family val="2"/>
      </rPr>
      <t xml:space="preserve">   escluso spedizioni tramite servizio Bolgette</t>
    </r>
    <r>
      <rPr>
        <i/>
        <sz val="11"/>
        <rFont val="Arial"/>
        <family val="2"/>
      </rPr>
      <t>.</t>
    </r>
  </si>
  <si>
    <r>
      <t>**</t>
    </r>
    <r>
      <rPr>
        <i/>
        <sz val="11"/>
        <rFont val="Arial"/>
        <family val="2"/>
      </rPr>
      <t xml:space="preserve">     Normalizzato = N; Compatto = C; Voluminoso = V</t>
    </r>
  </si>
  <si>
    <r>
      <t xml:space="preserve">Importo da </t>
    </r>
    <r>
      <rPr>
        <b/>
        <i/>
        <sz val="14"/>
        <color indexed="8"/>
        <rFont val="Arial"/>
        <family val="2"/>
      </rPr>
      <t>Vendita Stampati</t>
    </r>
  </si>
  <si>
    <r>
      <t>***</t>
    </r>
    <r>
      <rPr>
        <i/>
        <sz val="10"/>
        <rFont val="Arial"/>
        <family val="2"/>
      </rPr>
      <t xml:space="preserve">   </t>
    </r>
    <r>
      <rPr>
        <i/>
        <sz val="11"/>
        <rFont val="Arial"/>
        <family val="2"/>
      </rPr>
      <t>Per i pieghi di libri può essere richiesto il servizio accessorio diritto di raccomandazione unitamente agli altri servizi accessori.</t>
    </r>
  </si>
  <si>
    <r>
      <t>Totale importo prospetto 2</t>
    </r>
    <r>
      <rPr>
        <sz val="14"/>
        <rFont val="Arial"/>
        <family val="2"/>
      </rPr>
      <t xml:space="preserve"> </t>
    </r>
  </si>
  <si>
    <r>
      <t xml:space="preserve">Totale importo prospetto 2      </t>
    </r>
    <r>
      <rPr>
        <sz val="14"/>
        <rFont val="Arial"/>
        <family val="2"/>
      </rPr>
      <t xml:space="preserve">           
(da riportare nel prospetto 1) </t>
    </r>
  </si>
  <si>
    <t>SCHEDA PER CERCARE CONTO CONTRATTUALE</t>
  </si>
  <si>
    <t>FURGONE RITIRO BOLGETTA</t>
  </si>
  <si>
    <t>Uff. Consegna Bolgette</t>
  </si>
  <si>
    <t>INDIRIZZI</t>
  </si>
  <si>
    <t>CAP - CITTA</t>
  </si>
  <si>
    <t>TEL</t>
  </si>
  <si>
    <t>FAX</t>
  </si>
  <si>
    <t>E-MAIL</t>
  </si>
  <si>
    <t>CMP BORROMEO</t>
  </si>
  <si>
    <r>
      <t xml:space="preserve">DISTINTA BOLGETTE MAAF -  Prospetto </t>
    </r>
    <r>
      <rPr>
        <b/>
        <sz val="20"/>
        <color indexed="8"/>
        <rFont val="Arial"/>
        <family val="2"/>
      </rPr>
      <t>2</t>
    </r>
    <r>
      <rPr>
        <b/>
        <sz val="18"/>
        <color indexed="8"/>
        <rFont val="Arial"/>
        <family val="2"/>
      </rPr>
      <t xml:space="preserve"> (dal 1° Ottobre 2015)</t>
    </r>
  </si>
  <si>
    <t>INDIRIZZO CLIENTE</t>
  </si>
  <si>
    <t>UFFICIO POSTALE DI SPEDIZIONE</t>
  </si>
  <si>
    <t xml:space="preserve">Posta Priority Internazionale </t>
  </si>
  <si>
    <t>ALTRI PRODOTTI</t>
  </si>
  <si>
    <r>
      <rPr>
        <b/>
        <sz val="14"/>
        <color indexed="10"/>
        <rFont val="Arial"/>
        <family val="2"/>
      </rPr>
      <t>A/R</t>
    </r>
    <r>
      <rPr>
        <sz val="12"/>
        <color indexed="10"/>
        <rFont val="Arial"/>
        <family val="2"/>
      </rPr>
      <t xml:space="preserve">   Ordinaria</t>
    </r>
  </si>
  <si>
    <r>
      <t xml:space="preserve">DISTINTA MAAF ACC. G.C. -  Prospetto </t>
    </r>
    <r>
      <rPr>
        <b/>
        <sz val="20"/>
        <color indexed="8"/>
        <rFont val="Arial"/>
        <family val="2"/>
      </rPr>
      <t>1</t>
    </r>
    <r>
      <rPr>
        <b/>
        <sz val="18"/>
        <color indexed="8"/>
        <rFont val="Arial"/>
        <family val="2"/>
      </rPr>
      <t xml:space="preserve"> (dal 1° Ottobre 2015)</t>
    </r>
  </si>
  <si>
    <t>30002497</t>
  </si>
  <si>
    <t>30002497-011</t>
  </si>
  <si>
    <t>ACG BORROMEO</t>
  </si>
  <si>
    <t>POLITECNICO DI MILANO</t>
  </si>
  <si>
    <t>PIAZZA L.DA VINCI,32</t>
  </si>
  <si>
    <t>MILANO</t>
  </si>
  <si>
    <t>02-23992273</t>
  </si>
  <si>
    <t>02-23992588</t>
  </si>
  <si>
    <t>rosaria.giunta@polimi.it</t>
  </si>
  <si>
    <t>NEOPOST</t>
  </si>
  <si>
    <t>IJ 65</t>
  </si>
  <si>
    <t>BIANC122</t>
  </si>
  <si>
    <t>MIMICM2C424</t>
  </si>
  <si>
    <t>&lt; nome area o dipartimento &gt;</t>
  </si>
  <si>
    <t>Spedizione del</t>
  </si>
  <si>
    <t xml:space="preserve">Spedizione del </t>
  </si>
  <si>
    <t>30053658-024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</si>
</sst>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dd/mm/yy;@"/>
    <numFmt numFmtId="168" formatCode="d/m/yy;@"/>
    <numFmt numFmtId="169" formatCode="#,##0.00_ ;[Red]\-#,##0.00\ "/>
    <numFmt numFmtId="170" formatCode="_-* #,##0.00_-;\-* #,##0.00_-;_-* &quot;-&quot;_-;_-@_-"/>
    <numFmt numFmtId="171" formatCode="#,##0.00_ ;\-#,##0.00\ "/>
    <numFmt numFmtId="172" formatCode="_-* #,##0_-;\-* #,##0_-;_-* &quot;-&quot;??_-;_-@_-"/>
    <numFmt numFmtId="173" formatCode="_-[$€-2]\ * #,##0.00_-;\-[$€-2]\ * #,##0.00_-;_-[$€-2]\ * &quot;-&quot;??_-"/>
    <numFmt numFmtId="174" formatCode="&quot;€&quot;\ #,##0.00"/>
  </numFmts>
  <fonts count="9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b/>
      <sz val="6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20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indexed="48"/>
      <name val="Arial"/>
      <family val="2"/>
    </font>
    <font>
      <b/>
      <sz val="9"/>
      <name val="Arial"/>
      <family val="2"/>
    </font>
    <font>
      <sz val="9"/>
      <color indexed="48"/>
      <name val="Arial"/>
      <family val="2"/>
    </font>
    <font>
      <b/>
      <i/>
      <sz val="11"/>
      <color indexed="8"/>
      <name val="Arial"/>
      <family val="2"/>
    </font>
    <font>
      <sz val="7.7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4"/>
      <color indexed="10"/>
      <name val="Arial"/>
      <family val="2"/>
    </font>
    <font>
      <i/>
      <sz val="11"/>
      <color indexed="8"/>
      <name val="Arial"/>
      <family val="2"/>
    </font>
    <font>
      <b/>
      <sz val="9"/>
      <color indexed="53"/>
      <name val="Arial"/>
      <family val="2"/>
    </font>
    <font>
      <sz val="13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10"/>
      <name val="Arial"/>
      <family val="2"/>
    </font>
    <font>
      <b/>
      <sz val="12"/>
      <color indexed="9"/>
      <name val="Arial"/>
      <family val="2"/>
    </font>
    <font>
      <b/>
      <sz val="16"/>
      <color indexed="8"/>
      <name val="Arial"/>
      <family val="2"/>
    </font>
    <font>
      <b/>
      <sz val="16"/>
      <color indexed="46"/>
      <name val="Arial"/>
      <family val="2"/>
    </font>
    <font>
      <b/>
      <sz val="12"/>
      <color indexed="10"/>
      <name val="Arial"/>
      <family val="2"/>
    </font>
    <font>
      <b/>
      <sz val="24"/>
      <color indexed="9"/>
      <name val="Arial"/>
      <family val="2"/>
    </font>
    <font>
      <b/>
      <sz val="18"/>
      <color indexed="9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3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u/>
      <sz val="11"/>
      <color indexed="12"/>
      <name val="Arial"/>
      <family val="2"/>
    </font>
    <font>
      <b/>
      <sz val="18"/>
      <color indexed="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i/>
      <sz val="11"/>
      <color indexed="30"/>
      <name val="Arial"/>
      <family val="2"/>
    </font>
    <font>
      <b/>
      <sz val="12"/>
      <color indexed="8"/>
      <name val="Wingdings"/>
      <charset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53"/>
      <name val="Arial"/>
      <family val="2"/>
    </font>
    <font>
      <b/>
      <i/>
      <sz val="14"/>
      <color indexed="8"/>
      <name val="Arial"/>
      <family val="2"/>
    </font>
    <font>
      <b/>
      <sz val="9"/>
      <color indexed="46"/>
      <name val="Arial"/>
      <family val="2"/>
    </font>
    <font>
      <b/>
      <i/>
      <sz val="16"/>
      <name val="Arial"/>
      <family val="2"/>
    </font>
    <font>
      <b/>
      <sz val="14"/>
      <color indexed="30"/>
      <name val="Arial"/>
      <family val="2"/>
    </font>
    <font>
      <b/>
      <sz val="11"/>
      <color indexed="30"/>
      <name val="Arial"/>
      <family val="2"/>
    </font>
    <font>
      <sz val="12"/>
      <color indexed="30"/>
      <name val="Arial"/>
      <family val="2"/>
    </font>
    <font>
      <i/>
      <sz val="12"/>
      <color indexed="30"/>
      <name val="Arial"/>
      <family val="2"/>
    </font>
    <font>
      <sz val="8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0" borderId="2" applyNumberFormat="0" applyFill="0" applyAlignment="0" applyProtection="0"/>
    <xf numFmtId="0" fontId="12" fillId="17" borderId="3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173" fontId="1" fillId="0" borderId="0" applyFont="0" applyFill="0" applyBorder="0" applyAlignment="0" applyProtection="0"/>
    <xf numFmtId="0" fontId="14" fillId="7" borderId="1" applyNumberFormat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/>
    <xf numFmtId="0" fontId="1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</cellStyleXfs>
  <cellXfs count="714">
    <xf numFmtId="0" fontId="0" fillId="0" borderId="0" xfId="0"/>
    <xf numFmtId="0" fontId="3" fillId="0" borderId="0" xfId="0" applyFont="1"/>
    <xf numFmtId="0" fontId="4" fillId="24" borderId="10" xfId="0" applyFont="1" applyFill="1" applyBorder="1" applyAlignment="1">
      <alignment horizontal="center" vertical="center"/>
    </xf>
    <xf numFmtId="0" fontId="5" fillId="25" borderId="10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4" fillId="25" borderId="10" xfId="0" applyFont="1" applyFill="1" applyBorder="1" applyAlignment="1">
      <alignment horizontal="center" vertical="center"/>
    </xf>
    <xf numFmtId="14" fontId="5" fillId="25" borderId="0" xfId="0" applyNumberFormat="1" applyFont="1" applyFill="1" applyAlignment="1">
      <alignment horizontal="center" vertical="center"/>
    </xf>
    <xf numFmtId="167" fontId="5" fillId="25" borderId="10" xfId="0" applyNumberFormat="1" applyFont="1" applyFill="1" applyBorder="1" applyAlignment="1">
      <alignment horizontal="center" vertical="center"/>
    </xf>
    <xf numFmtId="0" fontId="5" fillId="26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7" borderId="0" xfId="34" applyFill="1" applyProtection="1">
      <protection locked="0"/>
    </xf>
    <xf numFmtId="0" fontId="1" fillId="0" borderId="0" xfId="34" applyProtection="1">
      <protection locked="0"/>
    </xf>
    <xf numFmtId="0" fontId="35" fillId="0" borderId="0" xfId="35" applyFont="1" applyAlignment="1" applyProtection="1">
      <alignment vertical="center"/>
      <protection locked="0"/>
    </xf>
    <xf numFmtId="169" fontId="35" fillId="0" borderId="0" xfId="35" applyNumberFormat="1" applyFont="1" applyBorder="1" applyAlignment="1" applyProtection="1">
      <alignment vertical="center"/>
      <protection locked="0"/>
    </xf>
    <xf numFmtId="0" fontId="35" fillId="0" borderId="0" xfId="35" applyFont="1" applyBorder="1" applyAlignment="1" applyProtection="1">
      <alignment vertical="center"/>
      <protection locked="0"/>
    </xf>
    <xf numFmtId="0" fontId="35" fillId="0" borderId="11" xfId="35" applyFont="1" applyBorder="1" applyAlignment="1" applyProtection="1">
      <alignment vertical="center"/>
      <protection locked="0"/>
    </xf>
    <xf numFmtId="169" fontId="35" fillId="0" borderId="12" xfId="35" applyNumberFormat="1" applyFont="1" applyBorder="1" applyAlignment="1" applyProtection="1">
      <alignment vertical="center"/>
      <protection locked="0"/>
    </xf>
    <xf numFmtId="0" fontId="35" fillId="0" borderId="12" xfId="35" applyFont="1" applyBorder="1" applyAlignment="1" applyProtection="1">
      <alignment vertical="center"/>
      <protection locked="0"/>
    </xf>
    <xf numFmtId="0" fontId="35" fillId="0" borderId="13" xfId="35" applyFont="1" applyBorder="1" applyAlignment="1" applyProtection="1">
      <alignment vertical="center"/>
      <protection locked="0"/>
    </xf>
    <xf numFmtId="0" fontId="35" fillId="0" borderId="14" xfId="35" applyFont="1" applyBorder="1" applyAlignment="1" applyProtection="1">
      <alignment vertical="center"/>
      <protection locked="0"/>
    </xf>
    <xf numFmtId="0" fontId="36" fillId="0" borderId="0" xfId="35" quotePrefix="1" applyFont="1" applyBorder="1" applyAlignment="1" applyProtection="1">
      <protection locked="0"/>
    </xf>
    <xf numFmtId="0" fontId="37" fillId="0" borderId="0" xfId="35" applyFont="1" applyBorder="1" applyAlignment="1" applyProtection="1">
      <alignment vertical="center" wrapText="1"/>
      <protection locked="0"/>
    </xf>
    <xf numFmtId="0" fontId="35" fillId="0" borderId="15" xfId="35" applyFont="1" applyBorder="1" applyAlignment="1" applyProtection="1">
      <alignment vertical="center"/>
      <protection locked="0"/>
    </xf>
    <xf numFmtId="0" fontId="1" fillId="0" borderId="0" xfId="35" applyBorder="1" applyAlignment="1" applyProtection="1">
      <alignment vertical="center"/>
      <protection locked="0"/>
    </xf>
    <xf numFmtId="0" fontId="40" fillId="0" borderId="0" xfId="35" applyFont="1" applyFill="1" applyBorder="1" applyAlignment="1" applyProtection="1">
      <alignment horizontal="center" vertical="center"/>
      <protection locked="0"/>
    </xf>
    <xf numFmtId="0" fontId="41" fillId="0" borderId="0" xfId="35" applyFont="1" applyBorder="1" applyAlignment="1" applyProtection="1">
      <alignment horizontal="center"/>
      <protection locked="0"/>
    </xf>
    <xf numFmtId="0" fontId="42" fillId="0" borderId="0" xfId="35" applyFont="1" applyBorder="1" applyAlignment="1" applyProtection="1">
      <protection locked="0"/>
    </xf>
    <xf numFmtId="0" fontId="42" fillId="0" borderId="0" xfId="35" applyFont="1" applyBorder="1" applyAlignment="1" applyProtection="1">
      <alignment horizontal="center"/>
      <protection locked="0"/>
    </xf>
    <xf numFmtId="0" fontId="35" fillId="0" borderId="15" xfId="35" applyFont="1" applyFill="1" applyBorder="1" applyAlignment="1" applyProtection="1">
      <alignment vertical="center"/>
      <protection locked="0"/>
    </xf>
    <xf numFmtId="0" fontId="35" fillId="0" borderId="0" xfId="35" applyFont="1" applyFill="1" applyBorder="1" applyAlignment="1" applyProtection="1">
      <alignment vertical="center"/>
      <protection locked="0"/>
    </xf>
    <xf numFmtId="0" fontId="40" fillId="0" borderId="0" xfId="35" quotePrefix="1" applyFont="1" applyFill="1" applyBorder="1" applyAlignment="1" applyProtection="1">
      <alignment vertical="center"/>
      <protection locked="0"/>
    </xf>
    <xf numFmtId="0" fontId="40" fillId="0" borderId="0" xfId="35" applyFont="1" applyFill="1" applyBorder="1" applyAlignment="1" applyProtection="1">
      <alignment horizontal="center" vertical="center"/>
    </xf>
    <xf numFmtId="0" fontId="43" fillId="0" borderId="0" xfId="35" applyFont="1" applyBorder="1" applyAlignment="1" applyProtection="1">
      <alignment horizontal="right" vertical="center"/>
    </xf>
    <xf numFmtId="0" fontId="43" fillId="0" borderId="0" xfId="35" applyFont="1" applyBorder="1" applyAlignment="1" applyProtection="1">
      <alignment horizontal="right" vertical="center"/>
      <protection locked="0"/>
    </xf>
    <xf numFmtId="0" fontId="43" fillId="0" borderId="0" xfId="35" quotePrefix="1" applyFont="1" applyBorder="1" applyAlignment="1" applyProtection="1">
      <alignment horizontal="right" vertical="center"/>
      <protection locked="0"/>
    </xf>
    <xf numFmtId="0" fontId="44" fillId="0" borderId="0" xfId="35" applyFont="1" applyBorder="1" applyAlignment="1" applyProtection="1">
      <alignment horizontal="left" vertical="center"/>
      <protection locked="0"/>
    </xf>
    <xf numFmtId="0" fontId="44" fillId="0" borderId="0" xfId="35" applyFont="1" applyBorder="1" applyAlignment="1" applyProtection="1">
      <alignment vertical="center"/>
      <protection locked="0"/>
    </xf>
    <xf numFmtId="0" fontId="45" fillId="0" borderId="0" xfId="35" applyFont="1" applyBorder="1" applyAlignment="1" applyProtection="1">
      <alignment vertical="center"/>
      <protection locked="0"/>
    </xf>
    <xf numFmtId="0" fontId="42" fillId="0" borderId="0" xfId="35" applyFont="1" applyBorder="1" applyAlignment="1" applyProtection="1">
      <alignment horizontal="right" vertical="center"/>
    </xf>
    <xf numFmtId="0" fontId="35" fillId="0" borderId="0" xfId="35" applyFont="1" applyBorder="1" applyAlignment="1" applyProtection="1">
      <alignment horizontal="center" vertical="center"/>
      <protection locked="0"/>
    </xf>
    <xf numFmtId="0" fontId="35" fillId="0" borderId="0" xfId="35" applyFont="1" applyBorder="1" applyAlignment="1" applyProtection="1">
      <alignment vertical="center"/>
    </xf>
    <xf numFmtId="0" fontId="26" fillId="0" borderId="0" xfId="35" quotePrefix="1" applyFont="1" applyBorder="1" applyAlignment="1" applyProtection="1">
      <alignment horizontal="right" vertical="center"/>
    </xf>
    <xf numFmtId="0" fontId="49" fillId="0" borderId="0" xfId="35" applyFont="1" applyBorder="1" applyAlignment="1" applyProtection="1">
      <alignment vertical="center"/>
    </xf>
    <xf numFmtId="0" fontId="50" fillId="0" borderId="16" xfId="35" quotePrefix="1" applyFont="1" applyBorder="1" applyAlignment="1" applyProtection="1">
      <alignment horizontal="right" vertical="center"/>
      <protection locked="0"/>
    </xf>
    <xf numFmtId="0" fontId="26" fillId="0" borderId="0" xfId="35" applyFont="1" applyBorder="1" applyAlignment="1" applyProtection="1">
      <alignment horizontal="right" vertical="center"/>
    </xf>
    <xf numFmtId="0" fontId="51" fillId="0" borderId="15" xfId="35" applyFont="1" applyBorder="1" applyAlignment="1" applyProtection="1">
      <alignment horizontal="center" vertical="center"/>
      <protection locked="0"/>
    </xf>
    <xf numFmtId="0" fontId="51" fillId="0" borderId="0" xfId="35" applyFont="1" applyBorder="1" applyAlignment="1" applyProtection="1">
      <alignment horizontal="center" vertical="center"/>
      <protection locked="0"/>
    </xf>
    <xf numFmtId="0" fontId="50" fillId="0" borderId="0" xfId="35" applyFont="1" applyBorder="1" applyAlignment="1" applyProtection="1">
      <alignment vertical="center" wrapText="1"/>
      <protection locked="0"/>
    </xf>
    <xf numFmtId="0" fontId="53" fillId="0" borderId="15" xfId="35" applyFont="1" applyBorder="1" applyAlignment="1" applyProtection="1">
      <alignment horizontal="center" vertical="center"/>
      <protection locked="0"/>
    </xf>
    <xf numFmtId="0" fontId="53" fillId="0" borderId="0" xfId="35" applyFont="1" applyBorder="1" applyAlignment="1" applyProtection="1">
      <alignment horizontal="center" vertical="center"/>
      <protection locked="0"/>
    </xf>
    <xf numFmtId="0" fontId="50" fillId="0" borderId="0" xfId="35" quotePrefix="1" applyFont="1" applyBorder="1" applyAlignment="1" applyProtection="1">
      <alignment vertical="center"/>
      <protection locked="0"/>
    </xf>
    <xf numFmtId="0" fontId="35" fillId="0" borderId="15" xfId="35" applyFont="1" applyBorder="1" applyAlignment="1" applyProtection="1">
      <alignment horizontal="center" vertical="center"/>
      <protection locked="0"/>
    </xf>
    <xf numFmtId="0" fontId="52" fillId="0" borderId="0" xfId="35" applyFont="1" applyBorder="1" applyAlignment="1" applyProtection="1">
      <alignment horizontal="center" vertical="center"/>
      <protection locked="0"/>
    </xf>
    <xf numFmtId="0" fontId="52" fillId="0" borderId="0" xfId="35" applyFont="1" applyBorder="1" applyAlignment="1" applyProtection="1">
      <alignment vertical="center"/>
      <protection locked="0"/>
    </xf>
    <xf numFmtId="0" fontId="52" fillId="0" borderId="0" xfId="35" applyFont="1" applyBorder="1" applyAlignment="1" applyProtection="1">
      <alignment horizontal="left" vertical="center"/>
      <protection locked="0"/>
    </xf>
    <xf numFmtId="0" fontId="35" fillId="0" borderId="14" xfId="35" applyFont="1" applyBorder="1" applyProtection="1">
      <protection locked="0"/>
    </xf>
    <xf numFmtId="0" fontId="52" fillId="0" borderId="0" xfId="35" applyFont="1" applyBorder="1" applyAlignment="1" applyProtection="1">
      <protection locked="0"/>
    </xf>
    <xf numFmtId="0" fontId="52" fillId="0" borderId="0" xfId="35" applyFont="1" applyBorder="1" applyAlignment="1" applyProtection="1">
      <alignment horizontal="left"/>
      <protection locked="0"/>
    </xf>
    <xf numFmtId="0" fontId="49" fillId="0" borderId="0" xfId="35" applyFont="1" applyBorder="1" applyAlignment="1" applyProtection="1">
      <alignment horizontal="center" vertical="center" wrapText="1"/>
    </xf>
    <xf numFmtId="0" fontId="39" fillId="0" borderId="15" xfId="35" applyFont="1" applyBorder="1" applyAlignment="1" applyProtection="1">
      <alignment horizontal="center" vertical="center"/>
      <protection locked="0"/>
    </xf>
    <xf numFmtId="0" fontId="39" fillId="0" borderId="0" xfId="35" applyFont="1" applyBorder="1" applyAlignment="1" applyProtection="1">
      <alignment horizontal="center" vertical="center"/>
      <protection locked="0"/>
    </xf>
    <xf numFmtId="0" fontId="35" fillId="0" borderId="14" xfId="35" applyFont="1" applyBorder="1" applyAlignment="1" applyProtection="1">
      <alignment horizontal="center" vertical="center"/>
      <protection locked="0"/>
    </xf>
    <xf numFmtId="0" fontId="50" fillId="0" borderId="0" xfId="35" applyFont="1" applyFill="1" applyBorder="1" applyAlignment="1" applyProtection="1">
      <alignment horizontal="center" vertical="center" wrapText="1"/>
    </xf>
    <xf numFmtId="0" fontId="58" fillId="0" borderId="15" xfId="35" applyFont="1" applyBorder="1" applyAlignment="1" applyProtection="1">
      <alignment horizontal="center" vertical="center"/>
      <protection locked="0"/>
    </xf>
    <xf numFmtId="0" fontId="49" fillId="0" borderId="0" xfId="35" applyFont="1" applyFill="1" applyBorder="1" applyAlignment="1" applyProtection="1">
      <alignment horizontal="center" vertical="center" textRotation="90" wrapText="1"/>
    </xf>
    <xf numFmtId="3" fontId="49" fillId="0" borderId="0" xfId="35" applyNumberFormat="1" applyFont="1" applyBorder="1" applyAlignment="1" applyProtection="1">
      <alignment vertical="center"/>
    </xf>
    <xf numFmtId="0" fontId="39" fillId="0" borderId="17" xfId="35" applyFont="1" applyFill="1" applyBorder="1" applyAlignment="1" applyProtection="1">
      <alignment horizontal="center" vertical="center"/>
      <protection locked="0"/>
    </xf>
    <xf numFmtId="0" fontId="39" fillId="0" borderId="0" xfId="35" applyFont="1" applyFill="1" applyBorder="1" applyAlignment="1" applyProtection="1">
      <alignment horizontal="center" vertical="center"/>
      <protection locked="0"/>
    </xf>
    <xf numFmtId="0" fontId="35" fillId="0" borderId="14" xfId="35" applyFont="1" applyFill="1" applyBorder="1" applyAlignment="1" applyProtection="1">
      <alignment vertical="center"/>
      <protection locked="0"/>
    </xf>
    <xf numFmtId="0" fontId="58" fillId="0" borderId="15" xfId="35" applyFont="1" applyFill="1" applyBorder="1" applyAlignment="1" applyProtection="1">
      <alignment horizontal="center" vertical="center"/>
      <protection locked="0"/>
    </xf>
    <xf numFmtId="2" fontId="30" fillId="28" borderId="18" xfId="35" applyNumberFormat="1" applyFont="1" applyFill="1" applyBorder="1" applyAlignment="1" applyProtection="1">
      <alignment horizontal="center" vertical="center" wrapText="1"/>
      <protection locked="0"/>
    </xf>
    <xf numFmtId="2" fontId="30" fillId="28" borderId="19" xfId="35" applyNumberFormat="1" applyFont="1" applyFill="1" applyBorder="1" applyAlignment="1" applyProtection="1">
      <alignment horizontal="center" vertical="center" wrapText="1"/>
      <protection locked="0"/>
    </xf>
    <xf numFmtId="2" fontId="30" fillId="28" borderId="20" xfId="35" applyNumberFormat="1" applyFont="1" applyFill="1" applyBorder="1" applyAlignment="1" applyProtection="1">
      <alignment horizontal="center" vertical="center" wrapText="1"/>
      <protection locked="0"/>
    </xf>
    <xf numFmtId="3" fontId="49" fillId="0" borderId="0" xfId="35" applyNumberFormat="1" applyFont="1" applyBorder="1" applyAlignment="1" applyProtection="1">
      <alignment vertical="center"/>
      <protection locked="0"/>
    </xf>
    <xf numFmtId="2" fontId="30" fillId="0" borderId="17" xfId="35" applyNumberFormat="1" applyFont="1" applyFill="1" applyBorder="1" applyAlignment="1" applyProtection="1">
      <alignment horizontal="center" vertical="center" wrapText="1"/>
      <protection locked="0"/>
    </xf>
    <xf numFmtId="2" fontId="30" fillId="0" borderId="0" xfId="35" applyNumberFormat="1" applyFont="1" applyFill="1" applyBorder="1" applyAlignment="1" applyProtection="1">
      <alignment horizontal="center" vertical="center" wrapText="1"/>
      <protection locked="0"/>
    </xf>
    <xf numFmtId="166" fontId="46" fillId="0" borderId="21" xfId="31" applyFont="1" applyBorder="1" applyAlignment="1" applyProtection="1">
      <alignment vertical="center"/>
      <protection locked="0"/>
    </xf>
    <xf numFmtId="166" fontId="27" fillId="0" borderId="22" xfId="31" applyFont="1" applyBorder="1" applyAlignment="1" applyProtection="1">
      <alignment horizontal="center" vertical="center"/>
      <protection locked="0"/>
    </xf>
    <xf numFmtId="166" fontId="27" fillId="0" borderId="23" xfId="31" applyFont="1" applyBorder="1" applyAlignment="1" applyProtection="1">
      <alignment horizontal="center" vertical="center"/>
      <protection locked="0"/>
    </xf>
    <xf numFmtId="166" fontId="27" fillId="0" borderId="0" xfId="31" applyFont="1" applyBorder="1" applyAlignment="1" applyProtection="1">
      <alignment vertical="center"/>
      <protection locked="0"/>
    </xf>
    <xf numFmtId="172" fontId="27" fillId="0" borderId="24" xfId="31" applyNumberFormat="1" applyFont="1" applyBorder="1" applyAlignment="1" applyProtection="1">
      <alignment vertical="center"/>
      <protection locked="0"/>
    </xf>
    <xf numFmtId="172" fontId="27" fillId="0" borderId="25" xfId="31" applyNumberFormat="1" applyFont="1" applyBorder="1" applyAlignment="1" applyProtection="1">
      <alignment vertical="center"/>
      <protection locked="0"/>
    </xf>
    <xf numFmtId="172" fontId="27" fillId="0" borderId="26" xfId="31" applyNumberFormat="1" applyFont="1" applyFill="1" applyBorder="1" applyAlignment="1" applyProtection="1">
      <alignment vertical="center"/>
      <protection locked="0"/>
    </xf>
    <xf numFmtId="172" fontId="27" fillId="0" borderId="27" xfId="31" applyNumberFormat="1" applyFont="1" applyBorder="1" applyAlignment="1" applyProtection="1">
      <alignment vertical="center"/>
      <protection locked="0"/>
    </xf>
    <xf numFmtId="172" fontId="27" fillId="0" borderId="23" xfId="31" applyNumberFormat="1" applyFont="1" applyBorder="1" applyAlignment="1" applyProtection="1">
      <alignment vertical="center"/>
      <protection locked="0"/>
    </xf>
    <xf numFmtId="172" fontId="27" fillId="0" borderId="28" xfId="31" applyNumberFormat="1" applyFont="1" applyBorder="1" applyAlignment="1" applyProtection="1">
      <alignment vertical="center"/>
      <protection locked="0"/>
    </xf>
    <xf numFmtId="172" fontId="27" fillId="0" borderId="29" xfId="31" applyNumberFormat="1" applyFont="1" applyBorder="1" applyAlignment="1" applyProtection="1">
      <alignment horizontal="center" vertical="center"/>
      <protection locked="0"/>
    </xf>
    <xf numFmtId="172" fontId="27" fillId="0" borderId="13" xfId="31" applyNumberFormat="1" applyFont="1" applyFill="1" applyBorder="1" applyAlignment="1" applyProtection="1">
      <alignment vertical="center"/>
      <protection locked="0"/>
    </xf>
    <xf numFmtId="166" fontId="61" fillId="0" borderId="15" xfId="31" applyFont="1" applyFill="1" applyBorder="1" applyAlignment="1" applyProtection="1">
      <alignment vertical="center"/>
      <protection locked="0"/>
    </xf>
    <xf numFmtId="166" fontId="33" fillId="0" borderId="30" xfId="31" applyFont="1" applyBorder="1" applyAlignment="1" applyProtection="1">
      <alignment vertical="center"/>
    </xf>
    <xf numFmtId="4" fontId="49" fillId="0" borderId="15" xfId="35" applyNumberFormat="1" applyFont="1" applyFill="1" applyBorder="1" applyAlignment="1" applyProtection="1">
      <alignment vertical="center"/>
      <protection locked="0"/>
    </xf>
    <xf numFmtId="4" fontId="49" fillId="0" borderId="0" xfId="35" applyNumberFormat="1" applyFont="1" applyFill="1" applyBorder="1" applyAlignment="1" applyProtection="1">
      <alignment vertical="center"/>
      <protection locked="0"/>
    </xf>
    <xf numFmtId="166" fontId="46" fillId="0" borderId="31" xfId="31" applyFont="1" applyBorder="1" applyAlignment="1" applyProtection="1">
      <alignment vertical="center"/>
      <protection locked="0"/>
    </xf>
    <xf numFmtId="172" fontId="27" fillId="0" borderId="32" xfId="31" applyNumberFormat="1" applyFont="1" applyBorder="1" applyAlignment="1" applyProtection="1">
      <alignment horizontal="center" vertical="center"/>
      <protection locked="0"/>
    </xf>
    <xf numFmtId="172" fontId="27" fillId="0" borderId="33" xfId="31" applyNumberFormat="1" applyFont="1" applyBorder="1" applyAlignment="1" applyProtection="1">
      <alignment horizontal="center" vertical="center"/>
      <protection locked="0"/>
    </xf>
    <xf numFmtId="172" fontId="35" fillId="0" borderId="34" xfId="31" applyNumberFormat="1" applyFont="1" applyBorder="1" applyAlignment="1" applyProtection="1">
      <alignment vertical="center"/>
      <protection locked="0"/>
    </xf>
    <xf numFmtId="172" fontId="35" fillId="0" borderId="0" xfId="31" applyNumberFormat="1" applyFont="1" applyBorder="1" applyAlignment="1" applyProtection="1">
      <alignment vertical="center"/>
      <protection locked="0"/>
    </xf>
    <xf numFmtId="172" fontId="27" fillId="0" borderId="35" xfId="31" applyNumberFormat="1" applyFont="1" applyBorder="1" applyAlignment="1" applyProtection="1">
      <alignment vertical="center"/>
      <protection locked="0"/>
    </xf>
    <xf numFmtId="172" fontId="27" fillId="0" borderId="15" xfId="31" applyNumberFormat="1" applyFont="1" applyBorder="1" applyAlignment="1" applyProtection="1">
      <alignment vertical="center"/>
      <protection locked="0"/>
    </xf>
    <xf numFmtId="172" fontId="27" fillId="0" borderId="21" xfId="31" applyNumberFormat="1" applyFont="1" applyBorder="1" applyAlignment="1" applyProtection="1">
      <alignment vertical="center"/>
      <protection locked="0"/>
    </xf>
    <xf numFmtId="172" fontId="27" fillId="0" borderId="36" xfId="31" applyNumberFormat="1" applyFont="1" applyBorder="1" applyAlignment="1" applyProtection="1">
      <alignment vertical="center"/>
      <protection locked="0"/>
    </xf>
    <xf numFmtId="172" fontId="27" fillId="0" borderId="37" xfId="31" applyNumberFormat="1" applyFont="1" applyBorder="1" applyAlignment="1" applyProtection="1">
      <alignment vertical="center"/>
      <protection locked="0"/>
    </xf>
    <xf numFmtId="166" fontId="33" fillId="0" borderId="38" xfId="31" applyFont="1" applyBorder="1" applyAlignment="1" applyProtection="1">
      <alignment vertical="center"/>
    </xf>
    <xf numFmtId="166" fontId="46" fillId="0" borderId="39" xfId="31" applyFont="1" applyBorder="1" applyAlignment="1" applyProtection="1">
      <alignment vertical="center"/>
      <protection locked="0"/>
    </xf>
    <xf numFmtId="166" fontId="27" fillId="0" borderId="40" xfId="31" applyFont="1" applyBorder="1" applyAlignment="1" applyProtection="1">
      <alignment horizontal="center" vertical="center"/>
      <protection locked="0"/>
    </xf>
    <xf numFmtId="166" fontId="27" fillId="0" borderId="41" xfId="31" applyFont="1" applyBorder="1" applyAlignment="1" applyProtection="1">
      <alignment horizontal="center" vertical="center"/>
      <protection locked="0"/>
    </xf>
    <xf numFmtId="172" fontId="27" fillId="0" borderId="39" xfId="31" applyNumberFormat="1" applyFont="1" applyBorder="1" applyAlignment="1" applyProtection="1">
      <alignment vertical="center"/>
      <protection locked="0"/>
    </xf>
    <xf numFmtId="172" fontId="27" fillId="0" borderId="40" xfId="31" applyNumberFormat="1" applyFont="1" applyBorder="1" applyAlignment="1" applyProtection="1">
      <alignment vertical="center"/>
      <protection locked="0"/>
    </xf>
    <xf numFmtId="172" fontId="27" fillId="0" borderId="42" xfId="31" applyNumberFormat="1" applyFont="1" applyBorder="1" applyAlignment="1" applyProtection="1">
      <alignment vertical="center"/>
      <protection locked="0"/>
    </xf>
    <xf numFmtId="172" fontId="27" fillId="0" borderId="43" xfId="31" applyNumberFormat="1" applyFont="1" applyFill="1" applyBorder="1" applyAlignment="1" applyProtection="1">
      <alignment vertical="center"/>
      <protection locked="0"/>
    </xf>
    <xf numFmtId="172" fontId="27" fillId="0" borderId="44" xfId="31" applyNumberFormat="1" applyFont="1" applyBorder="1" applyAlignment="1" applyProtection="1">
      <alignment vertical="center"/>
      <protection locked="0"/>
    </xf>
    <xf numFmtId="172" fontId="27" fillId="0" borderId="41" xfId="31" applyNumberFormat="1" applyFont="1" applyBorder="1" applyAlignment="1" applyProtection="1">
      <alignment vertical="center"/>
      <protection locked="0"/>
    </xf>
    <xf numFmtId="172" fontId="27" fillId="0" borderId="44" xfId="31" applyNumberFormat="1" applyFont="1" applyBorder="1" applyAlignment="1" applyProtection="1">
      <alignment horizontal="center" vertical="center"/>
      <protection locked="0"/>
    </xf>
    <xf numFmtId="172" fontId="27" fillId="0" borderId="30" xfId="31" applyNumberFormat="1" applyFont="1" applyFill="1" applyBorder="1" applyAlignment="1" applyProtection="1">
      <alignment vertical="center"/>
      <protection locked="0"/>
    </xf>
    <xf numFmtId="166" fontId="61" fillId="0" borderId="30" xfId="31" applyFont="1" applyFill="1" applyBorder="1" applyAlignment="1" applyProtection="1">
      <alignment vertical="center"/>
      <protection locked="0"/>
    </xf>
    <xf numFmtId="172" fontId="27" fillId="0" borderId="40" xfId="31" applyNumberFormat="1" applyFont="1" applyBorder="1" applyAlignment="1" applyProtection="1">
      <alignment horizontal="center" vertical="center"/>
      <protection locked="0"/>
    </xf>
    <xf numFmtId="172" fontId="35" fillId="0" borderId="41" xfId="31" applyNumberFormat="1" applyFont="1" applyBorder="1" applyAlignment="1" applyProtection="1">
      <alignment vertical="center"/>
      <protection locked="0"/>
    </xf>
    <xf numFmtId="172" fontId="27" fillId="0" borderId="45" xfId="31" applyNumberFormat="1" applyFont="1" applyBorder="1" applyAlignment="1" applyProtection="1">
      <alignment horizontal="center" vertical="center"/>
      <protection locked="0"/>
    </xf>
    <xf numFmtId="172" fontId="27" fillId="0" borderId="42" xfId="31" applyNumberFormat="1" applyFont="1" applyBorder="1" applyAlignment="1" applyProtection="1">
      <alignment horizontal="center" vertical="center"/>
      <protection locked="0"/>
    </xf>
    <xf numFmtId="172" fontId="27" fillId="0" borderId="30" xfId="31" applyNumberFormat="1" applyFont="1" applyBorder="1" applyAlignment="1" applyProtection="1">
      <alignment horizontal="center" vertical="center"/>
      <protection locked="0"/>
    </xf>
    <xf numFmtId="172" fontId="27" fillId="0" borderId="30" xfId="31" applyNumberFormat="1" applyFont="1" applyBorder="1" applyAlignment="1" applyProtection="1">
      <alignment vertical="center"/>
      <protection locked="0"/>
    </xf>
    <xf numFmtId="166" fontId="33" fillId="0" borderId="46" xfId="31" applyFont="1" applyBorder="1" applyAlignment="1" applyProtection="1">
      <alignment vertical="center"/>
    </xf>
    <xf numFmtId="172" fontId="27" fillId="0" borderId="47" xfId="31" applyNumberFormat="1" applyFont="1" applyBorder="1" applyAlignment="1" applyProtection="1">
      <alignment vertical="center"/>
      <protection locked="0"/>
    </xf>
    <xf numFmtId="172" fontId="27" fillId="0" borderId="48" xfId="31" applyNumberFormat="1" applyFont="1" applyBorder="1" applyAlignment="1" applyProtection="1">
      <alignment vertical="center"/>
      <protection locked="0"/>
    </xf>
    <xf numFmtId="172" fontId="27" fillId="0" borderId="49" xfId="31" applyNumberFormat="1" applyFont="1" applyBorder="1" applyAlignment="1" applyProtection="1">
      <alignment vertical="center"/>
      <protection locked="0"/>
    </xf>
    <xf numFmtId="172" fontId="27" fillId="0" borderId="50" xfId="31" applyNumberFormat="1" applyFont="1" applyBorder="1" applyAlignment="1" applyProtection="1">
      <alignment vertical="center"/>
      <protection locked="0"/>
    </xf>
    <xf numFmtId="172" fontId="27" fillId="0" borderId="51" xfId="31" applyNumberFormat="1" applyFont="1" applyBorder="1" applyAlignment="1" applyProtection="1">
      <alignment vertical="center"/>
      <protection locked="0"/>
    </xf>
    <xf numFmtId="166" fontId="33" fillId="0" borderId="52" xfId="31" applyFont="1" applyBorder="1" applyAlignment="1" applyProtection="1">
      <alignment vertical="center"/>
    </xf>
    <xf numFmtId="172" fontId="27" fillId="0" borderId="53" xfId="31" applyNumberFormat="1" applyFont="1" applyBorder="1" applyAlignment="1" applyProtection="1">
      <alignment vertical="center"/>
      <protection locked="0"/>
    </xf>
    <xf numFmtId="172" fontId="27" fillId="0" borderId="54" xfId="31" applyNumberFormat="1" applyFont="1" applyBorder="1" applyAlignment="1" applyProtection="1">
      <alignment vertical="center"/>
      <protection locked="0"/>
    </xf>
    <xf numFmtId="172" fontId="27" fillId="0" borderId="55" xfId="31" applyNumberFormat="1" applyFont="1" applyBorder="1" applyAlignment="1" applyProtection="1">
      <alignment vertical="center"/>
      <protection locked="0"/>
    </xf>
    <xf numFmtId="172" fontId="27" fillId="0" borderId="56" xfId="31" applyNumberFormat="1" applyFont="1" applyBorder="1" applyAlignment="1" applyProtection="1">
      <alignment vertical="center"/>
      <protection locked="0"/>
    </xf>
    <xf numFmtId="172" fontId="27" fillId="0" borderId="57" xfId="31" applyNumberFormat="1" applyFont="1" applyBorder="1" applyAlignment="1" applyProtection="1">
      <alignment vertical="center"/>
      <protection locked="0"/>
    </xf>
    <xf numFmtId="166" fontId="33" fillId="0" borderId="58" xfId="31" applyFont="1" applyBorder="1" applyAlignment="1" applyProtection="1">
      <alignment vertical="center"/>
    </xf>
    <xf numFmtId="172" fontId="27" fillId="0" borderId="59" xfId="31" applyNumberFormat="1" applyFont="1" applyBorder="1" applyAlignment="1" applyProtection="1">
      <alignment vertical="center"/>
    </xf>
    <xf numFmtId="172" fontId="27" fillId="0" borderId="60" xfId="31" applyNumberFormat="1" applyFont="1" applyBorder="1" applyAlignment="1" applyProtection="1">
      <alignment vertical="center"/>
    </xf>
    <xf numFmtId="172" fontId="27" fillId="0" borderId="61" xfId="31" applyNumberFormat="1" applyFont="1" applyBorder="1" applyAlignment="1" applyProtection="1">
      <alignment vertical="center"/>
    </xf>
    <xf numFmtId="172" fontId="27" fillId="0" borderId="62" xfId="31" applyNumberFormat="1" applyFont="1" applyFill="1" applyBorder="1" applyAlignment="1" applyProtection="1">
      <alignment vertical="center"/>
    </xf>
    <xf numFmtId="172" fontId="27" fillId="0" borderId="63" xfId="31" applyNumberFormat="1" applyFont="1" applyBorder="1" applyAlignment="1" applyProtection="1">
      <alignment vertical="center"/>
    </xf>
    <xf numFmtId="172" fontId="27" fillId="0" borderId="64" xfId="31" applyNumberFormat="1" applyFont="1" applyBorder="1" applyAlignment="1" applyProtection="1">
      <alignment vertical="center"/>
    </xf>
    <xf numFmtId="172" fontId="27" fillId="0" borderId="61" xfId="31" applyNumberFormat="1" applyFont="1" applyBorder="1" applyAlignment="1" applyProtection="1">
      <alignment vertical="center"/>
      <protection locked="0"/>
    </xf>
    <xf numFmtId="172" fontId="27" fillId="0" borderId="60" xfId="31" applyNumberFormat="1" applyFont="1" applyBorder="1" applyAlignment="1" applyProtection="1">
      <alignment vertical="center"/>
      <protection locked="0"/>
    </xf>
    <xf numFmtId="172" fontId="27" fillId="0" borderId="64" xfId="31" applyNumberFormat="1" applyFont="1" applyBorder="1" applyAlignment="1" applyProtection="1">
      <alignment vertical="center"/>
      <protection locked="0"/>
    </xf>
    <xf numFmtId="172" fontId="27" fillId="0" borderId="63" xfId="31" applyNumberFormat="1" applyFont="1" applyBorder="1" applyAlignment="1" applyProtection="1">
      <alignment horizontal="center" vertical="center"/>
    </xf>
    <xf numFmtId="172" fontId="27" fillId="0" borderId="65" xfId="31" applyNumberFormat="1" applyFont="1" applyFill="1" applyBorder="1" applyAlignment="1" applyProtection="1">
      <alignment vertical="center"/>
    </xf>
    <xf numFmtId="166" fontId="61" fillId="0" borderId="20" xfId="31" applyFont="1" applyFill="1" applyBorder="1" applyAlignment="1" applyProtection="1">
      <alignment vertical="center"/>
    </xf>
    <xf numFmtId="166" fontId="33" fillId="0" borderId="20" xfId="31" applyFont="1" applyBorder="1" applyAlignment="1" applyProtection="1">
      <alignment vertical="center"/>
    </xf>
    <xf numFmtId="4" fontId="49" fillId="0" borderId="17" xfId="35" applyNumberFormat="1" applyFont="1" applyFill="1" applyBorder="1" applyAlignment="1" applyProtection="1">
      <alignment vertical="center"/>
      <protection locked="0"/>
    </xf>
    <xf numFmtId="172" fontId="27" fillId="0" borderId="20" xfId="31" applyNumberFormat="1" applyFont="1" applyBorder="1" applyAlignment="1" applyProtection="1">
      <alignment vertical="center"/>
    </xf>
    <xf numFmtId="172" fontId="27" fillId="0" borderId="59" xfId="31" applyNumberFormat="1" applyFont="1" applyBorder="1" applyAlignment="1" applyProtection="1">
      <alignment vertical="center"/>
      <protection locked="0"/>
    </xf>
    <xf numFmtId="166" fontId="33" fillId="0" borderId="65" xfId="31" applyFont="1" applyBorder="1" applyAlignment="1" applyProtection="1">
      <alignment vertical="center"/>
    </xf>
    <xf numFmtId="0" fontId="62" fillId="27" borderId="0" xfId="35" quotePrefix="1" applyFont="1" applyFill="1" applyBorder="1" applyAlignment="1" applyProtection="1">
      <alignment horizontal="left" vertical="center"/>
      <protection locked="0"/>
    </xf>
    <xf numFmtId="0" fontId="62" fillId="27" borderId="0" xfId="35" applyFont="1" applyFill="1" applyBorder="1" applyAlignment="1" applyProtection="1">
      <alignment vertical="center"/>
      <protection locked="0"/>
    </xf>
    <xf numFmtId="0" fontId="54" fillId="27" borderId="0" xfId="35" quotePrefix="1" applyFont="1" applyFill="1" applyBorder="1" applyAlignment="1" applyProtection="1">
      <alignment horizontal="left" vertical="center"/>
      <protection locked="0"/>
    </xf>
    <xf numFmtId="0" fontId="63" fillId="27" borderId="0" xfId="35" applyFont="1" applyFill="1" applyBorder="1" applyAlignment="1" applyProtection="1">
      <alignment vertical="center"/>
      <protection locked="0"/>
    </xf>
    <xf numFmtId="0" fontId="33" fillId="0" borderId="0" xfId="35" applyFont="1" applyBorder="1" applyAlignment="1" applyProtection="1">
      <alignment vertical="center"/>
      <protection locked="0"/>
    </xf>
    <xf numFmtId="0" fontId="46" fillId="0" borderId="14" xfId="35" quotePrefix="1" applyFont="1" applyBorder="1" applyAlignment="1" applyProtection="1">
      <alignment horizontal="left"/>
      <protection locked="0"/>
    </xf>
    <xf numFmtId="0" fontId="47" fillId="0" borderId="0" xfId="35" applyFont="1" applyBorder="1" applyAlignment="1" applyProtection="1">
      <protection locked="0"/>
    </xf>
    <xf numFmtId="0" fontId="35" fillId="0" borderId="0" xfId="35" applyFont="1" applyBorder="1" applyAlignment="1" applyProtection="1">
      <protection locked="0"/>
    </xf>
    <xf numFmtId="4" fontId="35" fillId="0" borderId="0" xfId="35" applyNumberFormat="1" applyFont="1" applyBorder="1" applyAlignment="1" applyProtection="1">
      <alignment vertical="center"/>
      <protection locked="0"/>
    </xf>
    <xf numFmtId="0" fontId="40" fillId="27" borderId="0" xfId="35" quotePrefix="1" applyFont="1" applyFill="1" applyBorder="1" applyAlignment="1" applyProtection="1">
      <alignment horizontal="left" vertical="center"/>
      <protection locked="0"/>
    </xf>
    <xf numFmtId="0" fontId="26" fillId="0" borderId="0" xfId="35" quotePrefix="1" applyFont="1" applyBorder="1" applyAlignment="1" applyProtection="1">
      <alignment horizontal="center" vertical="center" wrapText="1"/>
      <protection locked="0"/>
    </xf>
    <xf numFmtId="4" fontId="36" fillId="0" borderId="0" xfId="35" applyNumberFormat="1" applyFont="1" applyBorder="1" applyAlignment="1" applyProtection="1">
      <alignment horizontal="center" vertical="center"/>
      <protection locked="0"/>
    </xf>
    <xf numFmtId="4" fontId="52" fillId="0" borderId="15" xfId="35" applyNumberFormat="1" applyFont="1" applyBorder="1" applyAlignment="1" applyProtection="1">
      <alignment horizontal="right" vertical="center"/>
      <protection locked="0"/>
    </xf>
    <xf numFmtId="4" fontId="52" fillId="0" borderId="0" xfId="35" applyNumberFormat="1" applyFont="1" applyBorder="1" applyAlignment="1" applyProtection="1">
      <alignment horizontal="right" vertical="center"/>
      <protection locked="0"/>
    </xf>
    <xf numFmtId="0" fontId="46" fillId="0" borderId="14" xfId="35" quotePrefix="1" applyFont="1" applyBorder="1" applyAlignment="1" applyProtection="1">
      <alignment horizontal="left" vertical="center"/>
      <protection locked="0"/>
    </xf>
    <xf numFmtId="0" fontId="43" fillId="27" borderId="0" xfId="35" quotePrefix="1" applyFont="1" applyFill="1" applyBorder="1" applyAlignment="1" applyProtection="1">
      <alignment vertical="center"/>
      <protection locked="0"/>
    </xf>
    <xf numFmtId="3" fontId="33" fillId="0" borderId="0" xfId="35" applyNumberFormat="1" applyFont="1" applyFill="1" applyBorder="1" applyAlignment="1" applyProtection="1">
      <alignment vertical="center"/>
      <protection locked="0"/>
    </xf>
    <xf numFmtId="0" fontId="44" fillId="0" borderId="0" xfId="35" applyFont="1" applyBorder="1" applyAlignment="1" applyProtection="1">
      <alignment horizontal="center" vertical="center"/>
      <protection locked="0"/>
    </xf>
    <xf numFmtId="0" fontId="39" fillId="0" borderId="0" xfId="35" applyFont="1" applyBorder="1" applyAlignment="1" applyProtection="1">
      <alignment vertical="center"/>
      <protection locked="0"/>
    </xf>
    <xf numFmtId="0" fontId="52" fillId="0" borderId="0" xfId="35" applyFont="1" applyBorder="1" applyAlignment="1" applyProtection="1">
      <alignment horizontal="right" vertical="center" wrapText="1"/>
      <protection locked="0"/>
    </xf>
    <xf numFmtId="0" fontId="26" fillId="0" borderId="0" xfId="35" quotePrefix="1" applyFont="1" applyBorder="1" applyAlignment="1" applyProtection="1">
      <alignment horizontal="right" vertical="center" wrapText="1"/>
      <protection locked="0"/>
    </xf>
    <xf numFmtId="0" fontId="26" fillId="0" borderId="15" xfId="35" quotePrefix="1" applyFont="1" applyBorder="1" applyAlignment="1" applyProtection="1">
      <alignment horizontal="right" vertical="center" wrapText="1"/>
      <protection locked="0"/>
    </xf>
    <xf numFmtId="4" fontId="36" fillId="0" borderId="65" xfId="35" applyNumberFormat="1" applyFont="1" applyBorder="1" applyAlignment="1" applyProtection="1">
      <alignment horizontal="right" vertical="center"/>
    </xf>
    <xf numFmtId="0" fontId="65" fillId="0" borderId="0" xfId="35" applyFont="1" applyFill="1" applyBorder="1" applyAlignment="1" applyProtection="1">
      <alignment horizontal="right" vertical="center" wrapText="1"/>
      <protection locked="0"/>
    </xf>
    <xf numFmtId="4" fontId="36" fillId="0" borderId="19" xfId="35" applyNumberFormat="1" applyFont="1" applyBorder="1" applyAlignment="1" applyProtection="1">
      <alignment horizontal="right" vertical="center"/>
      <protection locked="0"/>
    </xf>
    <xf numFmtId="0" fontId="33" fillId="0" borderId="0" xfId="35" applyFont="1" applyFill="1" applyBorder="1" applyAlignment="1" applyProtection="1">
      <alignment vertical="center"/>
      <protection locked="0"/>
    </xf>
    <xf numFmtId="0" fontId="39" fillId="0" borderId="14" xfId="35" quotePrefix="1" applyFont="1" applyBorder="1" applyAlignment="1" applyProtection="1">
      <alignment horizontal="center" vertical="center"/>
      <protection locked="0"/>
    </xf>
    <xf numFmtId="0" fontId="39" fillId="0" borderId="0" xfId="35" quotePrefix="1" applyFont="1" applyBorder="1" applyAlignment="1" applyProtection="1">
      <alignment horizontal="center" vertical="center"/>
      <protection locked="0"/>
    </xf>
    <xf numFmtId="0" fontId="39" fillId="0" borderId="0" xfId="35" quotePrefix="1" applyFont="1" applyBorder="1" applyAlignment="1" applyProtection="1">
      <alignment vertical="center"/>
      <protection locked="0"/>
    </xf>
    <xf numFmtId="4" fontId="52" fillId="0" borderId="0" xfId="35" applyNumberFormat="1" applyFont="1" applyFill="1" applyBorder="1" applyAlignment="1" applyProtection="1">
      <alignment horizontal="right" vertical="center"/>
      <protection locked="0"/>
    </xf>
    <xf numFmtId="166" fontId="33" fillId="0" borderId="0" xfId="31" applyFont="1" applyBorder="1" applyAlignment="1" applyProtection="1">
      <alignment vertical="center"/>
      <protection locked="0"/>
    </xf>
    <xf numFmtId="0" fontId="39" fillId="0" borderId="0" xfId="35" quotePrefix="1" applyFont="1" applyFill="1" applyBorder="1" applyAlignment="1" applyProtection="1">
      <alignment horizontal="center" vertical="center"/>
      <protection locked="0"/>
    </xf>
    <xf numFmtId="4" fontId="36" fillId="0" borderId="12" xfId="35" applyNumberFormat="1" applyFont="1" applyBorder="1" applyAlignment="1" applyProtection="1">
      <alignment horizontal="right" vertical="center"/>
      <protection locked="0"/>
    </xf>
    <xf numFmtId="0" fontId="26" fillId="0" borderId="14" xfId="35" quotePrefix="1" applyFont="1" applyBorder="1" applyAlignment="1" applyProtection="1">
      <alignment horizontal="left" vertical="center"/>
      <protection locked="0"/>
    </xf>
    <xf numFmtId="0" fontId="35" fillId="0" borderId="0" xfId="35" applyFont="1" applyFill="1" applyBorder="1" applyAlignment="1" applyProtection="1">
      <alignment horizontal="right" vertical="center"/>
      <protection locked="0"/>
    </xf>
    <xf numFmtId="0" fontId="26" fillId="0" borderId="0" xfId="35" quotePrefix="1" applyFont="1" applyFill="1" applyBorder="1" applyAlignment="1" applyProtection="1">
      <alignment horizontal="right" vertical="center" wrapText="1"/>
      <protection locked="0"/>
    </xf>
    <xf numFmtId="4" fontId="36" fillId="0" borderId="0" xfId="35" applyNumberFormat="1" applyFont="1" applyFill="1" applyBorder="1" applyAlignment="1" applyProtection="1">
      <alignment horizontal="right" vertical="center"/>
      <protection locked="0"/>
    </xf>
    <xf numFmtId="166" fontId="67" fillId="0" borderId="0" xfId="31" quotePrefix="1" applyFont="1" applyFill="1" applyBorder="1" applyAlignment="1" applyProtection="1">
      <alignment horizontal="right" vertical="center" wrapText="1"/>
      <protection locked="0"/>
    </xf>
    <xf numFmtId="0" fontId="26" fillId="0" borderId="0" xfId="35" quotePrefix="1" applyFont="1" applyBorder="1" applyAlignment="1" applyProtection="1">
      <alignment horizontal="left" vertical="center"/>
      <protection locked="0"/>
    </xf>
    <xf numFmtId="0" fontId="44" fillId="0" borderId="0" xfId="35" quotePrefix="1" applyFont="1" applyBorder="1" applyAlignment="1" applyProtection="1">
      <alignment horizontal="right" vertical="center"/>
      <protection locked="0"/>
    </xf>
    <xf numFmtId="0" fontId="35" fillId="0" borderId="0" xfId="35" applyFont="1" applyBorder="1" applyAlignment="1" applyProtection="1">
      <alignment horizontal="right" vertical="center"/>
      <protection locked="0"/>
    </xf>
    <xf numFmtId="4" fontId="36" fillId="0" borderId="66" xfId="35" applyNumberFormat="1" applyFont="1" applyBorder="1" applyAlignment="1" applyProtection="1">
      <alignment horizontal="right" vertical="center"/>
      <protection locked="0"/>
    </xf>
    <xf numFmtId="171" fontId="53" fillId="0" borderId="14" xfId="32" applyNumberFormat="1" applyFont="1" applyBorder="1" applyAlignment="1" applyProtection="1">
      <alignment horizontal="right" vertical="center"/>
      <protection locked="0"/>
    </xf>
    <xf numFmtId="171" fontId="35" fillId="0" borderId="0" xfId="32" applyNumberFormat="1" applyFont="1" applyBorder="1" applyAlignment="1" applyProtection="1">
      <alignment horizontal="right" vertical="center"/>
      <protection locked="0"/>
    </xf>
    <xf numFmtId="0" fontId="39" fillId="0" borderId="0" xfId="35" quotePrefix="1" applyFont="1" applyBorder="1" applyAlignment="1" applyProtection="1">
      <alignment horizontal="right" vertical="center" wrapText="1"/>
      <protection locked="0"/>
    </xf>
    <xf numFmtId="0" fontId="39" fillId="0" borderId="15" xfId="35" quotePrefix="1" applyFont="1" applyBorder="1" applyAlignment="1" applyProtection="1">
      <alignment horizontal="right" vertical="center" wrapText="1"/>
      <protection locked="0"/>
    </xf>
    <xf numFmtId="4" fontId="36" fillId="28" borderId="65" xfId="35" applyNumberFormat="1" applyFont="1" applyFill="1" applyBorder="1" applyAlignment="1" applyProtection="1">
      <alignment horizontal="right" vertical="center"/>
    </xf>
    <xf numFmtId="0" fontId="28" fillId="0" borderId="14" xfId="35" applyFont="1" applyFill="1" applyBorder="1" applyAlignment="1" applyProtection="1">
      <alignment horizontal="right" vertical="center"/>
      <protection locked="0"/>
    </xf>
    <xf numFmtId="0" fontId="26" fillId="0" borderId="0" xfId="35" quotePrefix="1" applyFont="1" applyFill="1" applyBorder="1" applyAlignment="1" applyProtection="1">
      <alignment horizontal="left" vertical="center" wrapText="1"/>
      <protection locked="0"/>
    </xf>
    <xf numFmtId="0" fontId="28" fillId="0" borderId="0" xfId="35" applyFont="1" applyFill="1" applyBorder="1" applyAlignment="1" applyProtection="1">
      <alignment horizontal="right" vertical="center"/>
      <protection locked="0"/>
    </xf>
    <xf numFmtId="0" fontId="44" fillId="0" borderId="0" xfId="35" applyFont="1" applyFill="1" applyBorder="1" applyAlignment="1" applyProtection="1">
      <alignment horizontal="center" vertical="center"/>
      <protection locked="0"/>
    </xf>
    <xf numFmtId="4" fontId="39" fillId="0" borderId="0" xfId="35" applyNumberFormat="1" applyFont="1" applyFill="1" applyBorder="1" applyAlignment="1" applyProtection="1">
      <alignment horizontal="right" vertical="center"/>
      <protection locked="0"/>
    </xf>
    <xf numFmtId="171" fontId="53" fillId="0" borderId="0" xfId="32" applyNumberFormat="1" applyFont="1" applyBorder="1" applyAlignment="1" applyProtection="1">
      <alignment horizontal="right" vertical="center"/>
      <protection locked="0"/>
    </xf>
    <xf numFmtId="0" fontId="35" fillId="0" borderId="67" xfId="35" applyFont="1" applyBorder="1" applyAlignment="1" applyProtection="1">
      <alignment vertical="center"/>
      <protection locked="0"/>
    </xf>
    <xf numFmtId="0" fontId="35" fillId="0" borderId="66" xfId="35" applyFont="1" applyBorder="1" applyAlignment="1" applyProtection="1">
      <alignment vertical="center"/>
      <protection locked="0"/>
    </xf>
    <xf numFmtId="0" fontId="35" fillId="0" borderId="68" xfId="35" applyFont="1" applyBorder="1" applyAlignment="1" applyProtection="1">
      <alignment vertical="center"/>
      <protection locked="0"/>
    </xf>
    <xf numFmtId="0" fontId="47" fillId="0" borderId="0" xfId="35" quotePrefix="1" applyFont="1" applyBorder="1" applyAlignment="1" applyProtection="1">
      <alignment vertical="center"/>
      <protection locked="0"/>
    </xf>
    <xf numFmtId="169" fontId="35" fillId="0" borderId="0" xfId="35" applyNumberFormat="1" applyFont="1" applyAlignment="1" applyProtection="1">
      <alignment vertical="center"/>
      <protection locked="0"/>
    </xf>
    <xf numFmtId="0" fontId="26" fillId="0" borderId="0" xfId="35" applyFont="1" applyBorder="1" applyAlignment="1" applyProtection="1">
      <alignment vertical="center"/>
      <protection locked="0"/>
    </xf>
    <xf numFmtId="0" fontId="27" fillId="0" borderId="0" xfId="35" applyFont="1" applyBorder="1" applyAlignment="1" applyProtection="1">
      <alignment vertical="center"/>
      <protection locked="0"/>
    </xf>
    <xf numFmtId="0" fontId="1" fillId="0" borderId="0" xfId="35" applyBorder="1" applyAlignment="1">
      <alignment vertical="center"/>
    </xf>
    <xf numFmtId="0" fontId="1" fillId="0" borderId="0" xfId="35" applyAlignment="1">
      <alignment vertical="center"/>
    </xf>
    <xf numFmtId="0" fontId="27" fillId="0" borderId="11" xfId="35" quotePrefix="1" applyFont="1" applyBorder="1" applyAlignment="1">
      <alignment horizontal="left" vertical="center"/>
    </xf>
    <xf numFmtId="0" fontId="33" fillId="0" borderId="10" xfId="35" applyFont="1" applyBorder="1" applyAlignment="1">
      <alignment horizontal="center" vertical="center" wrapText="1"/>
    </xf>
    <xf numFmtId="0" fontId="27" fillId="0" borderId="12" xfId="35" applyFont="1" applyBorder="1" applyAlignment="1">
      <alignment horizontal="right" vertical="center"/>
    </xf>
    <xf numFmtId="0" fontId="27" fillId="0" borderId="14" xfId="35" applyFont="1" applyBorder="1" applyAlignment="1" applyProtection="1">
      <alignment horizontal="left" vertical="center"/>
    </xf>
    <xf numFmtId="0" fontId="27" fillId="0" borderId="15" xfId="35" applyFont="1" applyBorder="1" applyAlignment="1">
      <alignment vertical="center"/>
    </xf>
    <xf numFmtId="0" fontId="27" fillId="0" borderId="11" xfId="35" applyFont="1" applyBorder="1" applyAlignment="1" applyProtection="1">
      <alignment vertical="center"/>
      <protection locked="0"/>
    </xf>
    <xf numFmtId="0" fontId="27" fillId="0" borderId="0" xfId="35" quotePrefix="1" applyFont="1" applyBorder="1" applyAlignment="1" applyProtection="1">
      <alignment vertical="center"/>
      <protection locked="0"/>
    </xf>
    <xf numFmtId="0" fontId="27" fillId="0" borderId="12" xfId="35" applyFont="1" applyBorder="1" applyAlignment="1" applyProtection="1">
      <alignment vertical="center"/>
      <protection locked="0"/>
    </xf>
    <xf numFmtId="0" fontId="27" fillId="0" borderId="13" xfId="35" applyFont="1" applyBorder="1" applyAlignment="1" applyProtection="1">
      <alignment vertical="center"/>
      <protection locked="0"/>
    </xf>
    <xf numFmtId="0" fontId="27" fillId="0" borderId="14" xfId="35" applyFont="1" applyBorder="1" applyAlignment="1" applyProtection="1">
      <alignment vertical="center"/>
      <protection locked="0"/>
    </xf>
    <xf numFmtId="0" fontId="39" fillId="28" borderId="69" xfId="35" applyFont="1" applyFill="1" applyBorder="1" applyAlignment="1" applyProtection="1">
      <alignment horizontal="center" vertical="center"/>
    </xf>
    <xf numFmtId="0" fontId="39" fillId="28" borderId="70" xfId="35" applyFont="1" applyFill="1" applyBorder="1" applyAlignment="1" applyProtection="1">
      <alignment horizontal="center" vertical="center"/>
    </xf>
    <xf numFmtId="0" fontId="39" fillId="28" borderId="71" xfId="35" applyFont="1" applyFill="1" applyBorder="1" applyAlignment="1" applyProtection="1">
      <alignment horizontal="center" vertical="center"/>
    </xf>
    <xf numFmtId="0" fontId="39" fillId="28" borderId="72" xfId="35" applyFont="1" applyFill="1" applyBorder="1" applyAlignment="1" applyProtection="1">
      <alignment horizontal="center" vertical="center"/>
    </xf>
    <xf numFmtId="0" fontId="32" fillId="0" borderId="73" xfId="35" applyFont="1" applyBorder="1" applyAlignment="1" applyProtection="1">
      <alignment horizontal="center" vertical="center"/>
    </xf>
    <xf numFmtId="0" fontId="71" fillId="0" borderId="74" xfId="35" applyFont="1" applyBorder="1" applyAlignment="1" applyProtection="1">
      <alignment vertical="center"/>
      <protection locked="0"/>
    </xf>
    <xf numFmtId="0" fontId="71" fillId="0" borderId="75" xfId="35" applyFont="1" applyBorder="1" applyAlignment="1" applyProtection="1">
      <alignment vertical="center"/>
      <protection locked="0"/>
    </xf>
    <xf numFmtId="0" fontId="32" fillId="0" borderId="77" xfId="35" applyFont="1" applyBorder="1" applyAlignment="1" applyProtection="1">
      <alignment horizontal="center" vertical="center"/>
    </xf>
    <xf numFmtId="0" fontId="71" fillId="0" borderId="10" xfId="35" applyFont="1" applyBorder="1" applyAlignment="1" applyProtection="1">
      <alignment vertical="center"/>
      <protection locked="0"/>
    </xf>
    <xf numFmtId="0" fontId="32" fillId="0" borderId="77" xfId="35" applyFont="1" applyBorder="1" applyAlignment="1" applyProtection="1">
      <alignment horizontal="center" vertical="center"/>
      <protection locked="0"/>
    </xf>
    <xf numFmtId="0" fontId="1" fillId="0" borderId="14" xfId="35" applyFont="1" applyBorder="1" applyAlignment="1" applyProtection="1">
      <alignment horizontal="center" vertical="center"/>
      <protection locked="0"/>
    </xf>
    <xf numFmtId="0" fontId="1" fillId="0" borderId="0" xfId="35" applyFont="1" applyBorder="1" applyAlignment="1" applyProtection="1">
      <alignment horizontal="center" vertical="center"/>
      <protection locked="0"/>
    </xf>
    <xf numFmtId="0" fontId="1" fillId="0" borderId="0" xfId="35" applyBorder="1" applyAlignment="1" applyProtection="1">
      <alignment horizontal="center" vertical="center"/>
      <protection locked="0"/>
    </xf>
    <xf numFmtId="0" fontId="1" fillId="0" borderId="15" xfId="35" applyBorder="1" applyAlignment="1" applyProtection="1">
      <alignment horizontal="center" vertical="center"/>
      <protection locked="0"/>
    </xf>
    <xf numFmtId="0" fontId="74" fillId="0" borderId="0" xfId="35" applyFont="1" applyBorder="1" applyAlignment="1" applyProtection="1">
      <alignment horizontal="center" vertical="center"/>
      <protection locked="0"/>
    </xf>
    <xf numFmtId="0" fontId="32" fillId="0" borderId="15" xfId="35" applyFont="1" applyBorder="1" applyAlignment="1" applyProtection="1">
      <alignment horizontal="center" vertical="center"/>
      <protection locked="0"/>
    </xf>
    <xf numFmtId="0" fontId="32" fillId="0" borderId="0" xfId="35" applyFont="1" applyBorder="1" applyAlignment="1">
      <alignment vertical="center"/>
    </xf>
    <xf numFmtId="0" fontId="32" fillId="0" borderId="0" xfId="35" applyFont="1" applyAlignment="1">
      <alignment vertical="center"/>
    </xf>
    <xf numFmtId="0" fontId="32" fillId="0" borderId="14" xfId="35" applyFont="1" applyBorder="1" applyAlignment="1" applyProtection="1">
      <alignment horizontal="center" vertical="center"/>
      <protection locked="0"/>
    </xf>
    <xf numFmtId="0" fontId="32" fillId="0" borderId="0" xfId="35" applyFont="1" applyBorder="1" applyAlignment="1" applyProtection="1">
      <alignment horizontal="center" vertical="center"/>
      <protection locked="0"/>
    </xf>
    <xf numFmtId="0" fontId="1" fillId="0" borderId="14" xfId="35" applyBorder="1" applyAlignment="1" applyProtection="1">
      <alignment vertical="center"/>
      <protection locked="0"/>
    </xf>
    <xf numFmtId="0" fontId="44" fillId="0" borderId="15" xfId="35" quotePrefix="1" applyFont="1" applyBorder="1" applyAlignment="1" applyProtection="1">
      <alignment horizontal="left" vertical="center"/>
      <protection locked="0"/>
    </xf>
    <xf numFmtId="0" fontId="46" fillId="0" borderId="15" xfId="35" applyFont="1" applyBorder="1" applyAlignment="1" applyProtection="1">
      <alignment horizontal="center" vertical="center"/>
      <protection locked="0"/>
    </xf>
    <xf numFmtId="0" fontId="26" fillId="0" borderId="14" xfId="35" applyFont="1" applyFill="1" applyBorder="1" applyAlignment="1" applyProtection="1">
      <alignment horizontal="right" vertical="center"/>
      <protection locked="0"/>
    </xf>
    <xf numFmtId="0" fontId="37" fillId="0" borderId="0" xfId="35" applyFont="1" applyBorder="1" applyAlignment="1" applyProtection="1">
      <alignment vertical="center"/>
      <protection locked="0"/>
    </xf>
    <xf numFmtId="0" fontId="28" fillId="0" borderId="15" xfId="35" applyFont="1" applyFill="1" applyBorder="1" applyAlignment="1" applyProtection="1">
      <alignment horizontal="right" vertical="center"/>
      <protection locked="0"/>
    </xf>
    <xf numFmtId="0" fontId="37" fillId="0" borderId="15" xfId="35" applyFont="1" applyBorder="1" applyAlignment="1" applyProtection="1">
      <alignment vertical="center"/>
      <protection locked="0"/>
    </xf>
    <xf numFmtId="0" fontId="27" fillId="0" borderId="67" xfId="35" applyFont="1" applyBorder="1" applyAlignment="1" applyProtection="1">
      <alignment vertical="center"/>
      <protection locked="0"/>
    </xf>
    <xf numFmtId="0" fontId="27" fillId="0" borderId="66" xfId="35" applyFont="1" applyBorder="1" applyAlignment="1" applyProtection="1">
      <alignment vertical="center"/>
      <protection locked="0"/>
    </xf>
    <xf numFmtId="0" fontId="30" fillId="29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5" fillId="25" borderId="0" xfId="0" applyFont="1" applyFill="1" applyAlignment="1">
      <alignment horizontal="left" vertical="center"/>
    </xf>
    <xf numFmtId="0" fontId="49" fillId="0" borderId="0" xfId="0" applyFont="1" applyFill="1" applyBorder="1" applyAlignment="1"/>
    <xf numFmtId="0" fontId="49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right"/>
    </xf>
    <xf numFmtId="0" fontId="77" fillId="0" borderId="0" xfId="22" applyFont="1" applyFill="1" applyBorder="1" applyAlignment="1" applyProtection="1">
      <alignment horizontal="left"/>
    </xf>
    <xf numFmtId="49" fontId="49" fillId="0" borderId="0" xfId="0" applyNumberFormat="1" applyFont="1" applyFill="1" applyBorder="1" applyAlignment="1">
      <alignment horizontal="left"/>
    </xf>
    <xf numFmtId="14" fontId="49" fillId="0" borderId="0" xfId="0" applyNumberFormat="1" applyFont="1" applyFill="1" applyBorder="1" applyAlignment="1"/>
    <xf numFmtId="0" fontId="5" fillId="30" borderId="0" xfId="0" applyFont="1" applyFill="1" applyBorder="1" applyAlignment="1">
      <alignment horizontal="center" vertical="center" wrapText="1"/>
    </xf>
    <xf numFmtId="0" fontId="5" fillId="30" borderId="0" xfId="0" applyFont="1" applyFill="1" applyBorder="1" applyAlignment="1">
      <alignment vertical="center" wrapText="1"/>
    </xf>
    <xf numFmtId="0" fontId="5" fillId="30" borderId="0" xfId="0" applyFont="1" applyFill="1" applyBorder="1" applyAlignment="1">
      <alignment horizontal="right" vertical="center" wrapText="1"/>
    </xf>
    <xf numFmtId="0" fontId="5" fillId="30" borderId="0" xfId="0" applyFont="1" applyFill="1" applyBorder="1" applyAlignment="1">
      <alignment horizontal="left" vertical="center" wrapText="1"/>
    </xf>
    <xf numFmtId="49" fontId="5" fillId="30" borderId="0" xfId="0" applyNumberFormat="1" applyFont="1" applyFill="1" applyBorder="1" applyAlignment="1">
      <alignment horizontal="left" vertical="center" wrapText="1"/>
    </xf>
    <xf numFmtId="168" fontId="5" fillId="30" borderId="0" xfId="0" applyNumberFormat="1" applyFont="1" applyFill="1" applyBorder="1" applyAlignment="1">
      <alignment vertical="center" wrapText="1"/>
    </xf>
    <xf numFmtId="168" fontId="5" fillId="30" borderId="0" xfId="0" applyNumberFormat="1" applyFont="1" applyFill="1" applyBorder="1" applyAlignment="1">
      <alignment horizontal="right" vertical="center" wrapText="1"/>
    </xf>
    <xf numFmtId="0" fontId="3" fillId="30" borderId="0" xfId="0" applyFont="1" applyFill="1" applyBorder="1" applyAlignment="1">
      <alignment vertical="center" wrapText="1"/>
    </xf>
    <xf numFmtId="0" fontId="42" fillId="0" borderId="0" xfId="35" applyFont="1" applyBorder="1" applyAlignment="1" applyProtection="1">
      <alignment vertical="center"/>
    </xf>
    <xf numFmtId="0" fontId="49" fillId="0" borderId="15" xfId="35" applyFont="1" applyBorder="1" applyAlignment="1" applyProtection="1">
      <alignment vertical="center"/>
    </xf>
    <xf numFmtId="0" fontId="50" fillId="0" borderId="0" xfId="35" quotePrefix="1" applyFont="1" applyBorder="1" applyAlignment="1" applyProtection="1">
      <alignment vertical="center" wrapText="1"/>
      <protection locked="0"/>
    </xf>
    <xf numFmtId="2" fontId="30" fillId="28" borderId="65" xfId="35" applyNumberFormat="1" applyFont="1" applyFill="1" applyBorder="1" applyAlignment="1" applyProtection="1">
      <alignment horizontal="center" vertical="center" wrapText="1"/>
      <protection locked="0"/>
    </xf>
    <xf numFmtId="172" fontId="27" fillId="0" borderId="80" xfId="31" applyNumberFormat="1" applyFont="1" applyBorder="1" applyAlignment="1" applyProtection="1">
      <alignment vertical="center"/>
      <protection locked="0"/>
    </xf>
    <xf numFmtId="172" fontId="27" fillId="0" borderId="38" xfId="31" applyNumberFormat="1" applyFont="1" applyBorder="1" applyAlignment="1" applyProtection="1">
      <alignment vertical="center"/>
      <protection locked="0"/>
    </xf>
    <xf numFmtId="172" fontId="27" fillId="0" borderId="24" xfId="31" applyNumberFormat="1" applyFont="1" applyBorder="1" applyAlignment="1" applyProtection="1">
      <alignment horizontal="center" vertical="center"/>
      <protection locked="0"/>
    </xf>
    <xf numFmtId="172" fontId="27" fillId="0" borderId="25" xfId="31" applyNumberFormat="1" applyFont="1" applyBorder="1" applyAlignment="1" applyProtection="1">
      <alignment horizontal="center" vertical="center"/>
      <protection locked="0"/>
    </xf>
    <xf numFmtId="172" fontId="27" fillId="0" borderId="23" xfId="31" applyNumberFormat="1" applyFont="1" applyBorder="1" applyAlignment="1" applyProtection="1">
      <alignment horizontal="center" vertical="center"/>
      <protection locked="0"/>
    </xf>
    <xf numFmtId="172" fontId="27" fillId="0" borderId="12" xfId="31" applyNumberFormat="1" applyFont="1" applyBorder="1" applyAlignment="1" applyProtection="1">
      <alignment vertical="center"/>
      <protection locked="0"/>
    </xf>
    <xf numFmtId="172" fontId="27" fillId="0" borderId="46" xfId="31" applyNumberFormat="1" applyFont="1" applyBorder="1" applyAlignment="1" applyProtection="1">
      <alignment vertical="center"/>
      <protection locked="0"/>
    </xf>
    <xf numFmtId="172" fontId="27" fillId="0" borderId="41" xfId="31" applyNumberFormat="1" applyFont="1" applyBorder="1" applyAlignment="1" applyProtection="1">
      <alignment horizontal="center" vertical="center"/>
      <protection locked="0"/>
    </xf>
    <xf numFmtId="172" fontId="27" fillId="0" borderId="81" xfId="31" applyNumberFormat="1" applyFont="1" applyBorder="1" applyAlignment="1" applyProtection="1">
      <alignment vertical="center"/>
      <protection locked="0"/>
    </xf>
    <xf numFmtId="172" fontId="27" fillId="0" borderId="52" xfId="31" applyNumberFormat="1" applyFont="1" applyBorder="1" applyAlignment="1" applyProtection="1">
      <alignment vertical="center"/>
      <protection locked="0"/>
    </xf>
    <xf numFmtId="172" fontId="27" fillId="0" borderId="58" xfId="31" applyNumberFormat="1" applyFont="1" applyBorder="1" applyAlignment="1" applyProtection="1">
      <alignment vertical="center"/>
      <protection locked="0"/>
    </xf>
    <xf numFmtId="172" fontId="27" fillId="0" borderId="65" xfId="31" applyNumberFormat="1" applyFont="1" applyBorder="1" applyAlignment="1" applyProtection="1">
      <alignment vertical="center"/>
    </xf>
    <xf numFmtId="172" fontId="27" fillId="0" borderId="19" xfId="31" applyNumberFormat="1" applyFont="1" applyBorder="1" applyAlignment="1" applyProtection="1">
      <alignment vertical="center"/>
    </xf>
    <xf numFmtId="0" fontId="46" fillId="0" borderId="0" xfId="35" quotePrefix="1" applyFont="1" applyBorder="1" applyAlignment="1" applyProtection="1">
      <alignment horizontal="left"/>
      <protection locked="0"/>
    </xf>
    <xf numFmtId="0" fontId="88" fillId="0" borderId="0" xfId="35" quotePrefix="1" applyFont="1" applyFill="1" applyBorder="1" applyAlignment="1" applyProtection="1">
      <alignment horizontal="right" vertical="center" wrapText="1"/>
      <protection locked="0"/>
    </xf>
    <xf numFmtId="0" fontId="1" fillId="0" borderId="0" xfId="34" applyProtection="1"/>
    <xf numFmtId="0" fontId="3" fillId="27" borderId="82" xfId="34" applyFont="1" applyFill="1" applyBorder="1" applyAlignment="1" applyProtection="1">
      <alignment horizontal="right" vertical="center"/>
    </xf>
    <xf numFmtId="0" fontId="27" fillId="27" borderId="10" xfId="34" applyFont="1" applyFill="1" applyBorder="1" applyAlignment="1" applyProtection="1">
      <alignment horizontal="center" vertical="center"/>
    </xf>
    <xf numFmtId="0" fontId="1" fillId="27" borderId="12" xfId="34" applyFill="1" applyBorder="1" applyProtection="1">
      <protection locked="0"/>
    </xf>
    <xf numFmtId="0" fontId="1" fillId="27" borderId="0" xfId="34" applyFill="1" applyBorder="1" applyProtection="1">
      <protection locked="0"/>
    </xf>
    <xf numFmtId="0" fontId="1" fillId="27" borderId="0" xfId="34" applyFill="1" applyBorder="1" applyProtection="1"/>
    <xf numFmtId="0" fontId="1" fillId="27" borderId="15" xfId="34" applyFill="1" applyBorder="1" applyProtection="1"/>
    <xf numFmtId="0" fontId="3" fillId="27" borderId="0" xfId="34" applyFont="1" applyFill="1" applyBorder="1" applyAlignment="1" applyProtection="1">
      <alignment vertical="center"/>
    </xf>
    <xf numFmtId="0" fontId="36" fillId="27" borderId="10" xfId="34" applyFont="1" applyFill="1" applyBorder="1" applyAlignment="1" applyProtection="1">
      <alignment horizontal="center" vertical="center"/>
    </xf>
    <xf numFmtId="0" fontId="26" fillId="27" borderId="14" xfId="34" applyFont="1" applyFill="1" applyBorder="1" applyAlignment="1" applyProtection="1">
      <alignment horizontal="center" vertical="center" wrapText="1"/>
    </xf>
    <xf numFmtId="0" fontId="26" fillId="27" borderId="0" xfId="34" applyFont="1" applyFill="1" applyBorder="1" applyAlignment="1" applyProtection="1">
      <alignment horizontal="center" vertical="center" wrapText="1"/>
    </xf>
    <xf numFmtId="0" fontId="30" fillId="27" borderId="0" xfId="34" applyFont="1" applyFill="1" applyBorder="1" applyAlignment="1" applyProtection="1">
      <alignment horizontal="right" vertical="center"/>
    </xf>
    <xf numFmtId="0" fontId="30" fillId="27" borderId="0" xfId="34" applyFont="1" applyFill="1" applyBorder="1" applyAlignment="1" applyProtection="1">
      <alignment horizontal="center" vertical="center"/>
    </xf>
    <xf numFmtId="170" fontId="3" fillId="27" borderId="0" xfId="34" applyNumberFormat="1" applyFont="1" applyFill="1" applyBorder="1" applyAlignment="1" applyProtection="1">
      <alignment horizontal="center" vertical="center"/>
    </xf>
    <xf numFmtId="0" fontId="28" fillId="0" borderId="0" xfId="34" applyFont="1" applyBorder="1" applyAlignment="1" applyProtection="1">
      <alignment horizontal="right" vertical="center"/>
    </xf>
    <xf numFmtId="0" fontId="1" fillId="27" borderId="0" xfId="34" applyFill="1" applyBorder="1" applyAlignment="1" applyProtection="1"/>
    <xf numFmtId="0" fontId="26" fillId="27" borderId="67" xfId="34" applyFont="1" applyFill="1" applyBorder="1" applyAlignment="1" applyProtection="1">
      <alignment horizontal="center" vertical="center" wrapText="1"/>
    </xf>
    <xf numFmtId="0" fontId="26" fillId="27" borderId="66" xfId="34" applyFont="1" applyFill="1" applyBorder="1" applyAlignment="1" applyProtection="1">
      <alignment horizontal="center" vertical="center" wrapText="1"/>
    </xf>
    <xf numFmtId="0" fontId="0" fillId="27" borderId="66" xfId="0" applyFill="1" applyBorder="1" applyProtection="1"/>
    <xf numFmtId="0" fontId="0" fillId="27" borderId="68" xfId="0" applyFill="1" applyBorder="1" applyProtection="1"/>
    <xf numFmtId="0" fontId="3" fillId="0" borderId="0" xfId="34" applyFont="1" applyAlignment="1" applyProtection="1">
      <alignment vertical="center"/>
      <protection locked="0"/>
    </xf>
    <xf numFmtId="0" fontId="2" fillId="27" borderId="0" xfId="34" applyFont="1" applyFill="1" applyProtection="1">
      <protection locked="0"/>
    </xf>
    <xf numFmtId="0" fontId="41" fillId="0" borderId="0" xfId="35" applyFont="1" applyBorder="1" applyAlignment="1" applyProtection="1">
      <protection locked="0"/>
    </xf>
    <xf numFmtId="14" fontId="79" fillId="0" borderId="10" xfId="35" applyNumberFormat="1" applyFont="1" applyBorder="1" applyAlignment="1">
      <alignment horizontal="center" vertical="center"/>
    </xf>
    <xf numFmtId="0" fontId="80" fillId="0" borderId="10" xfId="35" applyFont="1" applyBorder="1" applyAlignment="1">
      <alignment horizontal="center" vertical="center"/>
    </xf>
    <xf numFmtId="0" fontId="94" fillId="0" borderId="0" xfId="0" applyFont="1"/>
    <xf numFmtId="0" fontId="35" fillId="0" borderId="0" xfId="0" applyFont="1"/>
    <xf numFmtId="0" fontId="2" fillId="29" borderId="0" xfId="0" applyFont="1" applyFill="1"/>
    <xf numFmtId="0" fontId="13" fillId="0" borderId="0" xfId="22" applyAlignment="1" applyProtection="1"/>
    <xf numFmtId="14" fontId="3" fillId="0" borderId="0" xfId="0" applyNumberFormat="1" applyFont="1"/>
    <xf numFmtId="22" fontId="3" fillId="0" borderId="0" xfId="0" applyNumberFormat="1" applyFont="1"/>
    <xf numFmtId="0" fontId="27" fillId="0" borderId="0" xfId="35" applyFont="1" applyFill="1" applyBorder="1" applyAlignment="1">
      <alignment horizontal="center" vertical="center"/>
    </xf>
    <xf numFmtId="0" fontId="46" fillId="0" borderId="10" xfId="35" applyFont="1" applyBorder="1" applyAlignment="1" applyProtection="1">
      <alignment vertical="center"/>
      <protection locked="0"/>
    </xf>
    <xf numFmtId="0" fontId="46" fillId="0" borderId="75" xfId="35" applyFont="1" applyBorder="1" applyAlignment="1" applyProtection="1">
      <alignment vertical="center"/>
      <protection locked="0"/>
    </xf>
    <xf numFmtId="0" fontId="46" fillId="0" borderId="0" xfId="35" applyFont="1" applyAlignment="1">
      <alignment vertical="center"/>
    </xf>
    <xf numFmtId="0" fontId="27" fillId="0" borderId="73" xfId="35" applyFont="1" applyBorder="1" applyAlignment="1" applyProtection="1">
      <alignment horizontal="center" vertical="center"/>
    </xf>
    <xf numFmtId="0" fontId="46" fillId="35" borderId="10" xfId="35" applyFont="1" applyFill="1" applyBorder="1" applyAlignment="1" applyProtection="1">
      <alignment vertical="center"/>
      <protection locked="0"/>
    </xf>
    <xf numFmtId="14" fontId="80" fillId="0" borderId="10" xfId="35" applyNumberFormat="1" applyFont="1" applyBorder="1" applyAlignment="1">
      <alignment horizontal="right" vertical="center"/>
    </xf>
    <xf numFmtId="0" fontId="48" fillId="0" borderId="10" xfId="35" applyFont="1" applyBorder="1" applyAlignment="1">
      <alignment horizontal="center" vertical="center"/>
    </xf>
    <xf numFmtId="0" fontId="48" fillId="0" borderId="0" xfId="35" applyFont="1" applyAlignment="1">
      <alignment vertical="center"/>
    </xf>
    <xf numFmtId="12" fontId="46" fillId="35" borderId="76" xfId="35" applyNumberFormat="1" applyFont="1" applyFill="1" applyBorder="1" applyAlignment="1" applyProtection="1">
      <alignment vertical="center"/>
      <protection locked="0"/>
    </xf>
    <xf numFmtId="165" fontId="72" fillId="0" borderId="78" xfId="31" applyNumberFormat="1" applyFont="1" applyBorder="1" applyAlignment="1">
      <alignment vertical="center"/>
    </xf>
    <xf numFmtId="174" fontId="72" fillId="35" borderId="76" xfId="31" applyNumberFormat="1" applyFont="1" applyFill="1" applyBorder="1" applyAlignment="1">
      <alignment vertical="center"/>
    </xf>
    <xf numFmtId="12" fontId="71" fillId="0" borderId="76" xfId="35" applyNumberFormat="1" applyFont="1" applyBorder="1" applyAlignment="1" applyProtection="1">
      <alignment vertical="center"/>
      <protection locked="0"/>
    </xf>
    <xf numFmtId="174" fontId="72" fillId="0" borderId="76" xfId="31" applyNumberFormat="1" applyFont="1" applyBorder="1" applyAlignment="1">
      <alignment vertical="center"/>
    </xf>
    <xf numFmtId="0" fontId="28" fillId="0" borderId="0" xfId="35" applyFont="1" applyAlignment="1">
      <alignment vertical="center"/>
    </xf>
    <xf numFmtId="14" fontId="80" fillId="0" borderId="10" xfId="35" applyNumberFormat="1" applyFont="1" applyBorder="1" applyAlignment="1">
      <alignment horizontal="center" vertical="center"/>
    </xf>
    <xf numFmtId="0" fontId="46" fillId="35" borderId="74" xfId="35" applyFont="1" applyFill="1" applyBorder="1" applyAlignment="1" applyProtection="1">
      <alignment vertical="center" wrapText="1"/>
      <protection locked="0"/>
    </xf>
    <xf numFmtId="0" fontId="46" fillId="35" borderId="10" xfId="35" applyFont="1" applyFill="1" applyBorder="1" applyAlignment="1" applyProtection="1">
      <alignment vertical="center" wrapText="1"/>
      <protection locked="0"/>
    </xf>
    <xf numFmtId="174" fontId="33" fillId="35" borderId="76" xfId="31" applyNumberFormat="1" applyFont="1" applyFill="1" applyBorder="1" applyAlignment="1">
      <alignment vertical="center"/>
    </xf>
    <xf numFmtId="174" fontId="1" fillId="0" borderId="0" xfId="35" applyNumberFormat="1" applyAlignment="1">
      <alignment vertical="center"/>
    </xf>
    <xf numFmtId="0" fontId="36" fillId="0" borderId="0" xfId="35" applyFont="1" applyFill="1" applyBorder="1" applyAlignment="1">
      <alignment horizontal="center" vertical="center" wrapText="1"/>
    </xf>
    <xf numFmtId="0" fontId="75" fillId="0" borderId="67" xfId="35" applyFont="1" applyBorder="1" applyAlignment="1" applyProtection="1">
      <alignment horizontal="left" vertical="center"/>
      <protection locked="0"/>
    </xf>
    <xf numFmtId="0" fontId="75" fillId="0" borderId="66" xfId="35" applyFont="1" applyBorder="1" applyAlignment="1" applyProtection="1">
      <alignment horizontal="left" vertical="center"/>
      <protection locked="0"/>
    </xf>
    <xf numFmtId="0" fontId="75" fillId="0" borderId="68" xfId="35" applyFont="1" applyBorder="1" applyAlignment="1" applyProtection="1">
      <alignment horizontal="left" vertical="center"/>
      <protection locked="0"/>
    </xf>
    <xf numFmtId="0" fontId="39" fillId="28" borderId="89" xfId="35" applyFont="1" applyFill="1" applyBorder="1" applyAlignment="1" applyProtection="1">
      <alignment horizontal="center" vertical="center"/>
      <protection locked="0"/>
    </xf>
    <xf numFmtId="0" fontId="39" fillId="28" borderId="90" xfId="35" applyFont="1" applyFill="1" applyBorder="1" applyAlignment="1" applyProtection="1">
      <alignment horizontal="center" vertical="center"/>
      <protection locked="0"/>
    </xf>
    <xf numFmtId="0" fontId="39" fillId="28" borderId="91" xfId="35" applyFont="1" applyFill="1" applyBorder="1" applyAlignment="1" applyProtection="1">
      <alignment horizontal="center" vertical="center"/>
      <protection locked="0"/>
    </xf>
    <xf numFmtId="0" fontId="73" fillId="0" borderId="11" xfId="35" applyFont="1" applyBorder="1" applyAlignment="1" applyProtection="1">
      <alignment horizontal="center" vertical="center"/>
      <protection locked="0"/>
    </xf>
    <xf numFmtId="0" fontId="73" fillId="0" borderId="12" xfId="35" applyFont="1" applyBorder="1" applyAlignment="1" applyProtection="1">
      <alignment horizontal="center" vertical="center"/>
      <protection locked="0"/>
    </xf>
    <xf numFmtId="0" fontId="73" fillId="0" borderId="13" xfId="35" applyFont="1" applyBorder="1" applyAlignment="1" applyProtection="1">
      <alignment horizontal="center" vertical="center"/>
      <protection locked="0"/>
    </xf>
    <xf numFmtId="0" fontId="1" fillId="0" borderId="14" xfId="35" applyFont="1" applyBorder="1" applyAlignment="1" applyProtection="1">
      <alignment horizontal="center" vertical="center"/>
      <protection locked="0"/>
    </xf>
    <xf numFmtId="0" fontId="1" fillId="0" borderId="0" xfId="35" applyFont="1" applyBorder="1" applyAlignment="1" applyProtection="1">
      <alignment horizontal="center" vertical="center"/>
      <protection locked="0"/>
    </xf>
    <xf numFmtId="0" fontId="74" fillId="0" borderId="14" xfId="35" applyFont="1" applyBorder="1" applyAlignment="1" applyProtection="1">
      <alignment horizontal="left" vertical="center"/>
      <protection locked="0"/>
    </xf>
    <xf numFmtId="0" fontId="74" fillId="0" borderId="0" xfId="35" applyFont="1" applyBorder="1" applyAlignment="1" applyProtection="1">
      <alignment horizontal="left" vertical="center"/>
      <protection locked="0"/>
    </xf>
    <xf numFmtId="0" fontId="32" fillId="0" borderId="92" xfId="35" applyFont="1" applyBorder="1" applyAlignment="1" applyProtection="1">
      <alignment horizontal="center" vertical="center"/>
      <protection locked="0"/>
    </xf>
    <xf numFmtId="0" fontId="32" fillId="0" borderId="93" xfId="35" applyFont="1" applyBorder="1" applyAlignment="1" applyProtection="1">
      <alignment horizontal="center" vertical="center"/>
      <protection locked="0"/>
    </xf>
    <xf numFmtId="0" fontId="32" fillId="0" borderId="94" xfId="35" applyFont="1" applyBorder="1" applyAlignment="1" applyProtection="1">
      <alignment horizontal="center" vertical="center"/>
      <protection locked="0"/>
    </xf>
    <xf numFmtId="0" fontId="32" fillId="0" borderId="95" xfId="35" applyFont="1" applyBorder="1" applyAlignment="1" applyProtection="1">
      <alignment horizontal="center" vertical="center"/>
      <protection locked="0"/>
    </xf>
    <xf numFmtId="0" fontId="32" fillId="0" borderId="86" xfId="35" applyFont="1" applyBorder="1" applyAlignment="1" applyProtection="1">
      <alignment horizontal="center" vertical="center"/>
      <protection locked="0"/>
    </xf>
    <xf numFmtId="0" fontId="32" fillId="0" borderId="84" xfId="35" applyFont="1" applyBorder="1" applyAlignment="1" applyProtection="1">
      <alignment horizontal="center" vertical="center"/>
      <protection locked="0"/>
    </xf>
    <xf numFmtId="0" fontId="32" fillId="0" borderId="87" xfId="35" applyFont="1" applyBorder="1" applyAlignment="1" applyProtection="1">
      <alignment horizontal="center" vertical="center"/>
      <protection locked="0"/>
    </xf>
    <xf numFmtId="0" fontId="32" fillId="0" borderId="88" xfId="35" applyFont="1" applyBorder="1" applyAlignment="1" applyProtection="1">
      <alignment horizontal="center" vertical="center"/>
      <protection locked="0"/>
    </xf>
    <xf numFmtId="0" fontId="70" fillId="31" borderId="18" xfId="35" quotePrefix="1" applyFont="1" applyFill="1" applyBorder="1" applyAlignment="1">
      <alignment horizontal="center" vertical="center" wrapText="1"/>
    </xf>
    <xf numFmtId="0" fontId="70" fillId="31" borderId="12" xfId="35" applyFont="1" applyFill="1" applyBorder="1" applyAlignment="1">
      <alignment horizontal="center" vertical="center" wrapText="1"/>
    </xf>
    <xf numFmtId="0" fontId="70" fillId="31" borderId="19" xfId="35" applyFont="1" applyFill="1" applyBorder="1" applyAlignment="1">
      <alignment horizontal="center" vertical="center" wrapText="1"/>
    </xf>
    <xf numFmtId="0" fontId="70" fillId="31" borderId="13" xfId="35" applyFont="1" applyFill="1" applyBorder="1" applyAlignment="1">
      <alignment horizontal="center" vertical="center" wrapText="1"/>
    </xf>
    <xf numFmtId="0" fontId="49" fillId="0" borderId="0" xfId="35" applyFont="1" applyBorder="1" applyAlignment="1" applyProtection="1">
      <alignment horizontal="left" vertical="center"/>
      <protection locked="0"/>
    </xf>
    <xf numFmtId="0" fontId="49" fillId="0" borderId="15" xfId="35" applyFont="1" applyBorder="1" applyAlignment="1" applyProtection="1">
      <alignment horizontal="left" vertical="center"/>
      <protection locked="0"/>
    </xf>
    <xf numFmtId="0" fontId="27" fillId="0" borderId="14" xfId="35" applyFont="1" applyBorder="1" applyAlignment="1" applyProtection="1">
      <alignment horizontal="left" vertical="center" wrapText="1"/>
      <protection locked="0"/>
    </xf>
    <xf numFmtId="0" fontId="27" fillId="0" borderId="0" xfId="35" applyFont="1" applyBorder="1" applyAlignment="1" applyProtection="1">
      <alignment horizontal="left" vertical="center" wrapText="1"/>
      <protection locked="0"/>
    </xf>
    <xf numFmtId="0" fontId="27" fillId="0" borderId="0" xfId="35" applyFont="1" applyBorder="1" applyAlignment="1" applyProtection="1">
      <alignment horizontal="left" vertical="center"/>
      <protection locked="0"/>
    </xf>
    <xf numFmtId="0" fontId="27" fillId="0" borderId="15" xfId="35" applyFont="1" applyBorder="1" applyAlignment="1" applyProtection="1">
      <alignment horizontal="left" vertical="center"/>
      <protection locked="0"/>
    </xf>
    <xf numFmtId="0" fontId="71" fillId="0" borderId="83" xfId="35" applyFont="1" applyBorder="1" applyAlignment="1" applyProtection="1">
      <alignment horizontal="right" vertical="center"/>
      <protection locked="0"/>
    </xf>
    <xf numFmtId="0" fontId="71" fillId="0" borderId="84" xfId="35" applyFont="1" applyBorder="1" applyAlignment="1" applyProtection="1">
      <alignment horizontal="right" vertical="center"/>
      <protection locked="0"/>
    </xf>
    <xf numFmtId="0" fontId="71" fillId="0" borderId="85" xfId="35" applyFont="1" applyBorder="1" applyAlignment="1" applyProtection="1">
      <alignment horizontal="right" vertical="center"/>
      <protection locked="0"/>
    </xf>
    <xf numFmtId="0" fontId="39" fillId="27" borderId="67" xfId="34" applyFont="1" applyFill="1" applyBorder="1" applyAlignment="1" applyProtection="1">
      <alignment horizontal="center" vertical="center" wrapText="1"/>
    </xf>
    <xf numFmtId="0" fontId="39" fillId="27" borderId="66" xfId="34" applyFont="1" applyFill="1" applyBorder="1" applyAlignment="1" applyProtection="1">
      <alignment horizontal="center" vertical="center" wrapText="1"/>
    </xf>
    <xf numFmtId="0" fontId="39" fillId="27" borderId="98" xfId="34" applyFont="1" applyFill="1" applyBorder="1" applyAlignment="1" applyProtection="1">
      <alignment horizontal="center" vertical="center" wrapText="1"/>
    </xf>
    <xf numFmtId="0" fontId="26" fillId="27" borderId="0" xfId="34" applyFont="1" applyFill="1" applyBorder="1" applyAlignment="1" applyProtection="1">
      <alignment horizontal="center" vertical="center"/>
    </xf>
    <xf numFmtId="0" fontId="26" fillId="27" borderId="16" xfId="34" applyFont="1" applyFill="1" applyBorder="1" applyAlignment="1" applyProtection="1">
      <alignment horizontal="center" vertical="center"/>
    </xf>
    <xf numFmtId="0" fontId="34" fillId="27" borderId="0" xfId="34" applyFont="1" applyFill="1" applyBorder="1" applyAlignment="1" applyProtection="1">
      <alignment horizontal="right" vertical="center"/>
    </xf>
    <xf numFmtId="0" fontId="36" fillId="27" borderId="18" xfId="34" applyFont="1" applyFill="1" applyBorder="1" applyAlignment="1" applyProtection="1">
      <alignment horizontal="left" vertical="center"/>
    </xf>
    <xf numFmtId="0" fontId="36" fillId="27" borderId="19" xfId="34" applyFont="1" applyFill="1" applyBorder="1" applyAlignment="1" applyProtection="1">
      <alignment horizontal="left" vertical="center"/>
    </xf>
    <xf numFmtId="0" fontId="36" fillId="27" borderId="20" xfId="34" applyFont="1" applyFill="1" applyBorder="1" applyAlignment="1" applyProtection="1">
      <alignment horizontal="left" vertical="center"/>
    </xf>
    <xf numFmtId="0" fontId="52" fillId="32" borderId="0" xfId="34" applyFont="1" applyFill="1" applyBorder="1" applyAlignment="1" applyProtection="1">
      <alignment horizontal="center"/>
    </xf>
    <xf numFmtId="0" fontId="52" fillId="32" borderId="15" xfId="34" applyFont="1" applyFill="1" applyBorder="1" applyAlignment="1" applyProtection="1">
      <alignment horizontal="center"/>
    </xf>
    <xf numFmtId="0" fontId="39" fillId="27" borderId="11" xfId="34" applyFont="1" applyFill="1" applyBorder="1" applyAlignment="1" applyProtection="1">
      <alignment horizontal="center" vertical="center" wrapText="1"/>
    </xf>
    <xf numFmtId="0" fontId="39" fillId="27" borderId="12" xfId="34" applyFont="1" applyFill="1" applyBorder="1" applyAlignment="1" applyProtection="1">
      <alignment horizontal="center" vertical="center" wrapText="1"/>
    </xf>
    <xf numFmtId="0" fontId="39" fillId="27" borderId="82" xfId="34" applyFont="1" applyFill="1" applyBorder="1" applyAlignment="1" applyProtection="1">
      <alignment horizontal="center" vertical="center" wrapText="1"/>
    </xf>
    <xf numFmtId="0" fontId="26" fillId="27" borderId="0" xfId="34" applyFont="1" applyFill="1" applyBorder="1" applyAlignment="1" applyProtection="1">
      <alignment horizontal="right" vertical="center"/>
    </xf>
    <xf numFmtId="0" fontId="26" fillId="27" borderId="16" xfId="34" applyFont="1" applyFill="1" applyBorder="1" applyAlignment="1" applyProtection="1">
      <alignment horizontal="right" vertical="center"/>
    </xf>
    <xf numFmtId="0" fontId="36" fillId="32" borderId="18" xfId="34" applyFont="1" applyFill="1" applyBorder="1" applyAlignment="1" applyProtection="1">
      <alignment horizontal="center"/>
    </xf>
    <xf numFmtId="0" fontId="36" fillId="32" borderId="20" xfId="34" applyFont="1" applyFill="1" applyBorder="1" applyAlignment="1" applyProtection="1">
      <alignment horizontal="center"/>
    </xf>
    <xf numFmtId="0" fontId="30" fillId="27" borderId="0" xfId="34" applyFont="1" applyFill="1" applyBorder="1" applyAlignment="1" applyProtection="1">
      <alignment horizontal="right" vertical="center"/>
    </xf>
    <xf numFmtId="0" fontId="52" fillId="0" borderId="0" xfId="34" applyFont="1" applyFill="1" applyBorder="1" applyAlignment="1" applyProtection="1">
      <alignment horizontal="center"/>
    </xf>
    <xf numFmtId="0" fontId="52" fillId="0" borderId="15" xfId="34" applyFont="1" applyFill="1" applyBorder="1" applyAlignment="1" applyProtection="1">
      <alignment horizontal="center"/>
    </xf>
    <xf numFmtId="0" fontId="39" fillId="27" borderId="14" xfId="34" applyFont="1" applyFill="1" applyBorder="1" applyAlignment="1" applyProtection="1">
      <alignment horizontal="center" vertical="center" wrapText="1"/>
    </xf>
    <xf numFmtId="0" fontId="39" fillId="27" borderId="0" xfId="34" applyFont="1" applyFill="1" applyBorder="1" applyAlignment="1" applyProtection="1">
      <alignment horizontal="center" vertical="center" wrapText="1"/>
    </xf>
    <xf numFmtId="0" fontId="39" fillId="27" borderId="16" xfId="34" applyFont="1" applyFill="1" applyBorder="1" applyAlignment="1" applyProtection="1">
      <alignment horizontal="center" vertical="center" wrapText="1"/>
    </xf>
    <xf numFmtId="0" fontId="3" fillId="27" borderId="0" xfId="34" applyFont="1" applyFill="1" applyBorder="1" applyAlignment="1" applyProtection="1">
      <alignment horizontal="right" vertical="center"/>
    </xf>
    <xf numFmtId="0" fontId="3" fillId="27" borderId="16" xfId="34" applyFont="1" applyFill="1" applyBorder="1" applyAlignment="1" applyProtection="1">
      <alignment horizontal="right" vertical="center"/>
    </xf>
    <xf numFmtId="0" fontId="29" fillId="26" borderId="66" xfId="34" applyFont="1" applyFill="1" applyBorder="1" applyAlignment="1" applyProtection="1">
      <alignment horizontal="center" vertical="center"/>
    </xf>
    <xf numFmtId="0" fontId="80" fillId="29" borderId="18" xfId="34" applyFont="1" applyFill="1" applyBorder="1" applyAlignment="1" applyProtection="1">
      <alignment horizontal="center" vertical="center"/>
    </xf>
    <xf numFmtId="0" fontId="80" fillId="29" borderId="19" xfId="34" applyFont="1" applyFill="1" applyBorder="1" applyAlignment="1" applyProtection="1">
      <alignment horizontal="center" vertical="center"/>
    </xf>
    <xf numFmtId="0" fontId="80" fillId="29" borderId="20" xfId="34" applyFont="1" applyFill="1" applyBorder="1" applyAlignment="1" applyProtection="1">
      <alignment horizontal="center" vertical="center"/>
    </xf>
    <xf numFmtId="0" fontId="48" fillId="27" borderId="96" xfId="34" applyFont="1" applyFill="1" applyBorder="1" applyAlignment="1" applyProtection="1">
      <alignment horizontal="center" vertical="center"/>
      <protection locked="0"/>
    </xf>
    <xf numFmtId="0" fontId="48" fillId="27" borderId="97" xfId="34" applyFont="1" applyFill="1" applyBorder="1" applyAlignment="1" applyProtection="1">
      <alignment horizontal="center" vertical="center"/>
      <protection locked="0"/>
    </xf>
    <xf numFmtId="0" fontId="29" fillId="29" borderId="18" xfId="34" applyFont="1" applyFill="1" applyBorder="1" applyAlignment="1" applyProtection="1">
      <alignment horizontal="center"/>
      <protection locked="0"/>
    </xf>
    <xf numFmtId="0" fontId="29" fillId="29" borderId="20" xfId="34" applyFont="1" applyFill="1" applyBorder="1" applyAlignment="1" applyProtection="1">
      <alignment horizontal="center"/>
      <protection locked="0"/>
    </xf>
    <xf numFmtId="0" fontId="68" fillId="0" borderId="18" xfId="35" applyFont="1" applyBorder="1" applyAlignment="1" applyProtection="1">
      <alignment horizontal="center" vertical="center"/>
    </xf>
    <xf numFmtId="0" fontId="68" fillId="0" borderId="20" xfId="35" applyFont="1" applyBorder="1" applyAlignment="1" applyProtection="1">
      <alignment horizontal="center" vertical="center"/>
    </xf>
    <xf numFmtId="0" fontId="47" fillId="0" borderId="14" xfId="35" quotePrefix="1" applyFont="1" applyBorder="1" applyAlignment="1" applyProtection="1">
      <alignment horizontal="center" vertical="center"/>
      <protection locked="0"/>
    </xf>
    <xf numFmtId="0" fontId="47" fillId="0" borderId="0" xfId="35" quotePrefix="1" applyFont="1" applyBorder="1" applyAlignment="1" applyProtection="1">
      <alignment horizontal="center" vertical="center"/>
      <protection locked="0"/>
    </xf>
    <xf numFmtId="4" fontId="36" fillId="28" borderId="80" xfId="35" applyNumberFormat="1" applyFont="1" applyFill="1" applyBorder="1" applyAlignment="1" applyProtection="1">
      <alignment horizontal="center" vertical="center"/>
    </xf>
    <xf numFmtId="4" fontId="36" fillId="28" borderId="110" xfId="35" applyNumberFormat="1" applyFont="1" applyFill="1" applyBorder="1" applyAlignment="1" applyProtection="1">
      <alignment horizontal="center" vertical="center"/>
    </xf>
    <xf numFmtId="0" fontId="52" fillId="0" borderId="0" xfId="35" quotePrefix="1" applyFont="1" applyBorder="1" applyAlignment="1" applyProtection="1">
      <alignment horizontal="left" vertical="center" wrapText="1"/>
      <protection locked="0"/>
    </xf>
    <xf numFmtId="0" fontId="52" fillId="0" borderId="15" xfId="35" quotePrefix="1" applyFont="1" applyBorder="1" applyAlignment="1" applyProtection="1">
      <alignment horizontal="left" vertical="center" wrapText="1"/>
      <protection locked="0"/>
    </xf>
    <xf numFmtId="166" fontId="36" fillId="0" borderId="18" xfId="31" applyFont="1" applyBorder="1" applyAlignment="1" applyProtection="1">
      <alignment horizontal="center" vertical="center"/>
      <protection locked="0"/>
    </xf>
    <xf numFmtId="166" fontId="36" fillId="0" borderId="20" xfId="31" applyFont="1" applyBorder="1" applyAlignment="1" applyProtection="1">
      <alignment horizontal="center" vertical="center"/>
      <protection locked="0"/>
    </xf>
    <xf numFmtId="0" fontId="39" fillId="0" borderId="18" xfId="35" applyFont="1" applyBorder="1" applyAlignment="1" applyProtection="1">
      <alignment horizontal="center" vertical="center"/>
      <protection locked="0"/>
    </xf>
    <xf numFmtId="0" fontId="39" fillId="0" borderId="19" xfId="35" applyFont="1" applyBorder="1" applyAlignment="1" applyProtection="1">
      <alignment horizontal="center" vertical="center"/>
      <protection locked="0"/>
    </xf>
    <xf numFmtId="0" fontId="39" fillId="0" borderId="20" xfId="35" applyFont="1" applyBorder="1" applyAlignment="1" applyProtection="1">
      <alignment horizontal="center" vertical="center"/>
      <protection locked="0"/>
    </xf>
    <xf numFmtId="0" fontId="26" fillId="0" borderId="0" xfId="35" quotePrefix="1" applyFont="1" applyFill="1" applyBorder="1" applyAlignment="1" applyProtection="1">
      <alignment horizontal="right" vertical="center" wrapText="1"/>
      <protection locked="0"/>
    </xf>
    <xf numFmtId="0" fontId="42" fillId="0" borderId="11" xfId="35" applyFont="1" applyBorder="1" applyAlignment="1" applyProtection="1">
      <alignment horizontal="center" vertical="center" wrapText="1"/>
      <protection locked="0"/>
    </xf>
    <xf numFmtId="0" fontId="42" fillId="0" borderId="12" xfId="35" applyFont="1" applyBorder="1" applyAlignment="1" applyProtection="1">
      <alignment horizontal="center" vertical="center" wrapText="1"/>
      <protection locked="0"/>
    </xf>
    <xf numFmtId="0" fontId="42" fillId="0" borderId="13" xfId="35" applyFont="1" applyBorder="1" applyAlignment="1" applyProtection="1">
      <alignment horizontal="center" vertical="center" wrapText="1"/>
      <protection locked="0"/>
    </xf>
    <xf numFmtId="0" fontId="42" fillId="0" borderId="14" xfId="35" applyFont="1" applyBorder="1" applyAlignment="1" applyProtection="1">
      <alignment horizontal="center" vertical="center" wrapText="1"/>
      <protection locked="0"/>
    </xf>
    <xf numFmtId="0" fontId="42" fillId="0" borderId="0" xfId="35" applyFont="1" applyBorder="1" applyAlignment="1" applyProtection="1">
      <alignment horizontal="center" vertical="center" wrapText="1"/>
      <protection locked="0"/>
    </xf>
    <xf numFmtId="0" fontId="42" fillId="0" borderId="15" xfId="35" applyFont="1" applyBorder="1" applyAlignment="1" applyProtection="1">
      <alignment horizontal="center" vertical="center" wrapText="1"/>
      <protection locked="0"/>
    </xf>
    <xf numFmtId="0" fontId="42" fillId="0" borderId="67" xfId="35" applyFont="1" applyBorder="1" applyAlignment="1" applyProtection="1">
      <alignment horizontal="center" vertical="center" wrapText="1"/>
      <protection locked="0"/>
    </xf>
    <xf numFmtId="0" fontId="42" fillId="0" borderId="66" xfId="35" applyFont="1" applyBorder="1" applyAlignment="1" applyProtection="1">
      <alignment horizontal="center" vertical="center" wrapText="1"/>
      <protection locked="0"/>
    </xf>
    <xf numFmtId="0" fontId="42" fillId="0" borderId="68" xfId="35" applyFont="1" applyBorder="1" applyAlignment="1" applyProtection="1">
      <alignment horizontal="center" vertical="center" wrapText="1"/>
      <protection locked="0"/>
    </xf>
    <xf numFmtId="0" fontId="35" fillId="0" borderId="0" xfId="35" applyFont="1" applyBorder="1" applyAlignment="1" applyProtection="1">
      <alignment horizontal="center" vertical="center"/>
      <protection locked="0"/>
    </xf>
    <xf numFmtId="0" fontId="26" fillId="0" borderId="0" xfId="35" quotePrefix="1" applyFont="1" applyBorder="1" applyAlignment="1" applyProtection="1">
      <alignment horizontal="center" vertical="center" wrapText="1"/>
      <protection locked="0"/>
    </xf>
    <xf numFmtId="0" fontId="39" fillId="0" borderId="0" xfId="35" quotePrefix="1" applyFont="1" applyBorder="1" applyAlignment="1" applyProtection="1">
      <alignment horizontal="center" vertical="center" wrapText="1"/>
      <protection locked="0"/>
    </xf>
    <xf numFmtId="0" fontId="39" fillId="0" borderId="15" xfId="35" quotePrefix="1" applyFont="1" applyBorder="1" applyAlignment="1" applyProtection="1">
      <alignment horizontal="center" vertical="center" wrapText="1"/>
      <protection locked="0"/>
    </xf>
    <xf numFmtId="166" fontId="26" fillId="0" borderId="18" xfId="31" applyFont="1" applyBorder="1" applyAlignment="1" applyProtection="1">
      <alignment horizontal="right" vertical="center"/>
      <protection locked="0"/>
    </xf>
    <xf numFmtId="166" fontId="26" fillId="0" borderId="19" xfId="31" applyFont="1" applyBorder="1" applyAlignment="1" applyProtection="1">
      <alignment horizontal="right" vertical="center"/>
      <protection locked="0"/>
    </xf>
    <xf numFmtId="166" fontId="26" fillId="0" borderId="20" xfId="31" applyFont="1" applyBorder="1" applyAlignment="1" applyProtection="1">
      <alignment horizontal="right" vertical="center"/>
      <protection locked="0"/>
    </xf>
    <xf numFmtId="172" fontId="39" fillId="0" borderId="18" xfId="31" applyNumberFormat="1" applyFont="1" applyBorder="1" applyAlignment="1" applyProtection="1">
      <alignment horizontal="right" vertical="center"/>
      <protection locked="0"/>
    </xf>
    <xf numFmtId="172" fontId="39" fillId="0" borderId="19" xfId="31" applyNumberFormat="1" applyFont="1" applyBorder="1" applyAlignment="1" applyProtection="1">
      <alignment horizontal="right" vertical="center"/>
      <protection locked="0"/>
    </xf>
    <xf numFmtId="172" fontId="39" fillId="0" borderId="20" xfId="31" applyNumberFormat="1" applyFont="1" applyBorder="1" applyAlignment="1" applyProtection="1">
      <alignment horizontal="right" vertical="center"/>
      <protection locked="0"/>
    </xf>
    <xf numFmtId="172" fontId="27" fillId="0" borderId="18" xfId="31" applyNumberFormat="1" applyFont="1" applyBorder="1" applyAlignment="1" applyProtection="1">
      <alignment horizontal="center" vertical="center"/>
    </xf>
    <xf numFmtId="172" fontId="27" fillId="0" borderId="61" xfId="31" applyNumberFormat="1" applyFont="1" applyBorder="1" applyAlignment="1" applyProtection="1">
      <alignment horizontal="center" vertical="center"/>
    </xf>
    <xf numFmtId="172" fontId="27" fillId="0" borderId="63" xfId="31" applyNumberFormat="1" applyFont="1" applyBorder="1" applyAlignment="1" applyProtection="1">
      <alignment horizontal="center" vertical="center"/>
    </xf>
    <xf numFmtId="172" fontId="27" fillId="0" borderId="20" xfId="31" applyNumberFormat="1" applyFont="1" applyBorder="1" applyAlignment="1" applyProtection="1">
      <alignment horizontal="center" vertical="center"/>
    </xf>
    <xf numFmtId="0" fontId="40" fillId="27" borderId="0" xfId="35" quotePrefix="1" applyFont="1" applyFill="1" applyBorder="1" applyAlignment="1" applyProtection="1">
      <alignment horizontal="right" vertical="center"/>
      <protection locked="0"/>
    </xf>
    <xf numFmtId="0" fontId="52" fillId="0" borderId="0" xfId="35" quotePrefix="1" applyFont="1" applyFill="1" applyBorder="1" applyAlignment="1" applyProtection="1">
      <alignment horizontal="left" vertical="center" wrapText="1"/>
      <protection locked="0"/>
    </xf>
    <xf numFmtId="0" fontId="52" fillId="0" borderId="15" xfId="35" quotePrefix="1" applyFont="1" applyFill="1" applyBorder="1" applyAlignment="1" applyProtection="1">
      <alignment horizontal="left" vertical="center" wrapText="1"/>
      <protection locked="0"/>
    </xf>
    <xf numFmtId="166" fontId="36" fillId="0" borderId="18" xfId="31" applyFont="1" applyBorder="1" applyAlignment="1" applyProtection="1">
      <alignment horizontal="center" vertical="center"/>
    </xf>
    <xf numFmtId="166" fontId="36" fillId="0" borderId="20" xfId="31" applyFont="1" applyBorder="1" applyAlignment="1" applyProtection="1">
      <alignment horizontal="center" vertical="center"/>
    </xf>
    <xf numFmtId="0" fontId="36" fillId="0" borderId="0" xfId="35" quotePrefix="1" applyFont="1" applyBorder="1" applyAlignment="1" applyProtection="1">
      <alignment horizontal="right" vertical="center" wrapText="1"/>
      <protection locked="0"/>
    </xf>
    <xf numFmtId="0" fontId="26" fillId="0" borderId="109" xfId="35" applyFont="1" applyBorder="1" applyAlignment="1" applyProtection="1">
      <alignment horizontal="center" vertical="center"/>
      <protection locked="0"/>
    </xf>
    <xf numFmtId="0" fontId="26" fillId="0" borderId="99" xfId="35" applyFont="1" applyBorder="1" applyAlignment="1" applyProtection="1">
      <alignment horizontal="center" vertical="center"/>
      <protection locked="0"/>
    </xf>
    <xf numFmtId="0" fontId="26" fillId="0" borderId="67" xfId="35" applyFont="1" applyBorder="1" applyAlignment="1" applyProtection="1">
      <alignment horizontal="center" vertical="center"/>
      <protection locked="0"/>
    </xf>
    <xf numFmtId="0" fontId="26" fillId="0" borderId="66" xfId="35" applyFont="1" applyBorder="1" applyAlignment="1" applyProtection="1">
      <alignment horizontal="center" vertical="center"/>
      <protection locked="0"/>
    </xf>
    <xf numFmtId="0" fontId="26" fillId="0" borderId="95" xfId="35" applyFont="1" applyBorder="1" applyAlignment="1" applyProtection="1">
      <alignment horizontal="center" vertical="center"/>
      <protection locked="0"/>
    </xf>
    <xf numFmtId="0" fontId="26" fillId="0" borderId="68" xfId="35" applyFont="1" applyBorder="1" applyAlignment="1" applyProtection="1">
      <alignment horizontal="center" vertical="center"/>
      <protection locked="0"/>
    </xf>
    <xf numFmtId="0" fontId="65" fillId="0" borderId="0" xfId="35" applyFont="1" applyFill="1" applyBorder="1" applyAlignment="1" applyProtection="1">
      <alignment horizontal="right" vertical="center" wrapText="1"/>
      <protection locked="0"/>
    </xf>
    <xf numFmtId="166" fontId="66" fillId="0" borderId="18" xfId="31" applyFont="1" applyBorder="1" applyAlignment="1" applyProtection="1">
      <alignment horizontal="center" vertical="center"/>
      <protection locked="0"/>
    </xf>
    <xf numFmtId="166" fontId="66" fillId="0" borderId="20" xfId="31" applyFont="1" applyBorder="1" applyAlignment="1" applyProtection="1">
      <alignment horizontal="center" vertical="center"/>
      <protection locked="0"/>
    </xf>
    <xf numFmtId="0" fontId="39" fillId="0" borderId="0" xfId="35" quotePrefix="1" applyFont="1" applyBorder="1" applyAlignment="1" applyProtection="1">
      <alignment horizontal="right" vertical="center" wrapText="1"/>
      <protection locked="0"/>
    </xf>
    <xf numFmtId="0" fontId="44" fillId="0" borderId="0" xfId="35" quotePrefix="1" applyFont="1" applyBorder="1" applyAlignment="1" applyProtection="1">
      <alignment horizontal="center" vertical="center"/>
      <protection locked="0"/>
    </xf>
    <xf numFmtId="0" fontId="33" fillId="0" borderId="80" xfId="35" applyFont="1" applyBorder="1" applyAlignment="1" applyProtection="1">
      <alignment horizontal="center" vertical="center"/>
      <protection locked="0"/>
    </xf>
    <xf numFmtId="0" fontId="33" fillId="0" borderId="110" xfId="35" applyFont="1" applyBorder="1" applyAlignment="1" applyProtection="1">
      <alignment horizontal="center" vertical="center"/>
      <protection locked="0"/>
    </xf>
    <xf numFmtId="0" fontId="26" fillId="0" borderId="100" xfId="35" applyFont="1" applyBorder="1" applyAlignment="1" applyProtection="1">
      <alignment horizontal="center" vertical="center"/>
      <protection locked="0"/>
    </xf>
    <xf numFmtId="0" fontId="26" fillId="0" borderId="101" xfId="35" applyFont="1" applyBorder="1" applyAlignment="1" applyProtection="1">
      <alignment horizontal="center" vertical="center"/>
      <protection locked="0"/>
    </xf>
    <xf numFmtId="0" fontId="26" fillId="0" borderId="102" xfId="35" applyFont="1" applyBorder="1" applyAlignment="1" applyProtection="1">
      <alignment horizontal="center" vertical="center"/>
      <protection locked="0"/>
    </xf>
    <xf numFmtId="172" fontId="27" fillId="0" borderId="45" xfId="31" applyNumberFormat="1" applyFont="1" applyBorder="1" applyAlignment="1" applyProtection="1">
      <alignment horizontal="center" vertical="center"/>
      <protection locked="0"/>
    </xf>
    <xf numFmtId="172" fontId="27" fillId="0" borderId="42" xfId="31" applyNumberFormat="1" applyFont="1" applyBorder="1" applyAlignment="1" applyProtection="1">
      <alignment horizontal="center" vertical="center"/>
      <protection locked="0"/>
    </xf>
    <xf numFmtId="172" fontId="27" fillId="0" borderId="44" xfId="31" applyNumberFormat="1" applyFont="1" applyBorder="1" applyAlignment="1" applyProtection="1">
      <alignment horizontal="center" vertical="center"/>
      <protection locked="0"/>
    </xf>
    <xf numFmtId="172" fontId="27" fillId="0" borderId="30" xfId="31" applyNumberFormat="1" applyFont="1" applyBorder="1" applyAlignment="1" applyProtection="1">
      <alignment horizontal="center" vertical="center"/>
      <protection locked="0"/>
    </xf>
    <xf numFmtId="0" fontId="26" fillId="0" borderId="18" xfId="35" applyFont="1" applyBorder="1" applyAlignment="1" applyProtection="1">
      <alignment horizontal="center" vertical="center" wrapText="1"/>
    </xf>
    <xf numFmtId="0" fontId="26" fillId="0" borderId="20" xfId="35" applyFont="1" applyBorder="1" applyAlignment="1" applyProtection="1">
      <alignment horizontal="center" vertical="center" wrapText="1"/>
    </xf>
    <xf numFmtId="2" fontId="52" fillId="28" borderId="18" xfId="35" quotePrefix="1" applyNumberFormat="1" applyFont="1" applyFill="1" applyBorder="1" applyAlignment="1" applyProtection="1">
      <alignment horizontal="center" vertical="center" wrapText="1"/>
      <protection locked="0"/>
    </xf>
    <xf numFmtId="2" fontId="30" fillId="28" borderId="19" xfId="35" applyNumberFormat="1" applyFont="1" applyFill="1" applyBorder="1" applyAlignment="1" applyProtection="1">
      <alignment horizontal="center" vertical="center" wrapText="1"/>
      <protection locked="0"/>
    </xf>
    <xf numFmtId="2" fontId="30" fillId="28" borderId="20" xfId="35" applyNumberFormat="1" applyFont="1" applyFill="1" applyBorder="1" applyAlignment="1" applyProtection="1">
      <alignment horizontal="center" vertical="center" wrapText="1"/>
      <protection locked="0"/>
    </xf>
    <xf numFmtId="2" fontId="52" fillId="28" borderId="19" xfId="35" quotePrefix="1" applyNumberFormat="1" applyFont="1" applyFill="1" applyBorder="1" applyAlignment="1" applyProtection="1">
      <alignment horizontal="center" vertical="center" wrapText="1"/>
      <protection locked="0"/>
    </xf>
    <xf numFmtId="2" fontId="52" fillId="28" borderId="20" xfId="35" quotePrefix="1" applyNumberFormat="1" applyFont="1" applyFill="1" applyBorder="1" applyAlignment="1" applyProtection="1">
      <alignment horizontal="center" vertical="center" wrapText="1"/>
      <protection locked="0"/>
    </xf>
    <xf numFmtId="0" fontId="60" fillId="28" borderId="18" xfId="35" applyFont="1" applyFill="1" applyBorder="1" applyAlignment="1" applyProtection="1">
      <alignment horizontal="center" vertical="center" textRotation="90" wrapText="1"/>
      <protection locked="0"/>
    </xf>
    <xf numFmtId="0" fontId="60" fillId="28" borderId="19" xfId="35" applyFont="1" applyFill="1" applyBorder="1" applyAlignment="1" applyProtection="1">
      <alignment horizontal="center" vertical="center" textRotation="90" wrapText="1"/>
      <protection locked="0"/>
    </xf>
    <xf numFmtId="0" fontId="60" fillId="28" borderId="20" xfId="35" applyFont="1" applyFill="1" applyBorder="1" applyAlignment="1" applyProtection="1">
      <alignment horizontal="center" vertical="center" textRotation="90" wrapText="1"/>
      <protection locked="0"/>
    </xf>
    <xf numFmtId="0" fontId="86" fillId="28" borderId="18" xfId="35" applyFont="1" applyFill="1" applyBorder="1" applyAlignment="1" applyProtection="1">
      <alignment horizontal="center" vertical="center" textRotation="90" wrapText="1"/>
      <protection locked="0"/>
    </xf>
    <xf numFmtId="0" fontId="86" fillId="28" borderId="19" xfId="35" applyFont="1" applyFill="1" applyBorder="1" applyAlignment="1" applyProtection="1">
      <alignment horizontal="center" vertical="center" textRotation="90" wrapText="1"/>
      <protection locked="0"/>
    </xf>
    <xf numFmtId="0" fontId="86" fillId="28" borderId="20" xfId="35" applyFont="1" applyFill="1" applyBorder="1" applyAlignment="1" applyProtection="1">
      <alignment horizontal="center" vertical="center" textRotation="90" wrapText="1"/>
      <protection locked="0"/>
    </xf>
    <xf numFmtId="0" fontId="52" fillId="28" borderId="18" xfId="35" quotePrefix="1" applyFont="1" applyFill="1" applyBorder="1" applyAlignment="1" applyProtection="1">
      <alignment horizontal="center" vertical="center"/>
      <protection locked="0"/>
    </xf>
    <xf numFmtId="0" fontId="52" fillId="28" borderId="19" xfId="35" applyFont="1" applyFill="1" applyBorder="1" applyAlignment="1" applyProtection="1">
      <alignment horizontal="center" vertical="center"/>
      <protection locked="0"/>
    </xf>
    <xf numFmtId="0" fontId="52" fillId="28" borderId="20" xfId="35" applyFont="1" applyFill="1" applyBorder="1" applyAlignment="1" applyProtection="1">
      <alignment horizontal="center" vertical="center"/>
      <protection locked="0"/>
    </xf>
    <xf numFmtId="172" fontId="27" fillId="0" borderId="132" xfId="31" applyNumberFormat="1" applyFont="1" applyBorder="1" applyAlignment="1" applyProtection="1">
      <alignment horizontal="center" vertical="center"/>
      <protection locked="0"/>
    </xf>
    <xf numFmtId="172" fontId="27" fillId="0" borderId="133" xfId="31" applyNumberFormat="1" applyFont="1" applyBorder="1" applyAlignment="1" applyProtection="1">
      <alignment horizontal="center" vertical="center"/>
      <protection locked="0"/>
    </xf>
    <xf numFmtId="172" fontId="27" fillId="0" borderId="29" xfId="31" applyNumberFormat="1" applyFont="1" applyBorder="1" applyAlignment="1" applyProtection="1">
      <alignment horizontal="center" vertical="center"/>
      <protection locked="0"/>
    </xf>
    <xf numFmtId="172" fontId="27" fillId="0" borderId="36" xfId="31" applyNumberFormat="1" applyFont="1" applyBorder="1" applyAlignment="1" applyProtection="1">
      <alignment horizontal="center" vertical="center"/>
      <protection locked="0"/>
    </xf>
    <xf numFmtId="0" fontId="39" fillId="0" borderId="80" xfId="35" applyFont="1" applyBorder="1" applyAlignment="1" applyProtection="1">
      <alignment horizontal="center" vertical="center" wrapText="1"/>
    </xf>
    <xf numFmtId="0" fontId="39" fillId="0" borderId="17" xfId="35" applyFont="1" applyBorder="1" applyAlignment="1" applyProtection="1">
      <alignment horizontal="center" vertical="center" wrapText="1"/>
    </xf>
    <xf numFmtId="0" fontId="39" fillId="0" borderId="110" xfId="35" applyFont="1" applyBorder="1" applyAlignment="1" applyProtection="1">
      <alignment horizontal="center" vertical="center" wrapText="1"/>
    </xf>
    <xf numFmtId="0" fontId="39" fillId="34" borderId="111" xfId="35" quotePrefix="1" applyFont="1" applyFill="1" applyBorder="1" applyAlignment="1" applyProtection="1">
      <alignment horizontal="center" vertical="center" textRotation="90" wrapText="1"/>
    </xf>
    <xf numFmtId="0" fontId="39" fillId="34" borderId="112" xfId="35" quotePrefix="1" applyFont="1" applyFill="1" applyBorder="1" applyAlignment="1" applyProtection="1">
      <alignment horizontal="center" vertical="center" textRotation="90" wrapText="1"/>
    </xf>
    <xf numFmtId="0" fontId="39" fillId="34" borderId="113" xfId="35" quotePrefix="1" applyFont="1" applyFill="1" applyBorder="1" applyAlignment="1" applyProtection="1">
      <alignment horizontal="center" vertical="center" textRotation="90" wrapText="1"/>
    </xf>
    <xf numFmtId="0" fontId="50" fillId="34" borderId="96" xfId="35" applyFont="1" applyFill="1" applyBorder="1" applyAlignment="1" applyProtection="1">
      <alignment horizontal="center" vertical="center" textRotation="90" wrapText="1"/>
    </xf>
    <xf numFmtId="0" fontId="50" fillId="34" borderId="114" xfId="35" applyFont="1" applyFill="1" applyBorder="1" applyAlignment="1" applyProtection="1">
      <alignment horizontal="center" vertical="center" textRotation="90" wrapText="1"/>
    </xf>
    <xf numFmtId="0" fontId="50" fillId="34" borderId="115" xfId="35" applyFont="1" applyFill="1" applyBorder="1" applyAlignment="1" applyProtection="1">
      <alignment horizontal="center" vertical="center" textRotation="90" wrapText="1"/>
    </xf>
    <xf numFmtId="0" fontId="40" fillId="34" borderId="96" xfId="35" quotePrefix="1" applyFont="1" applyFill="1" applyBorder="1" applyAlignment="1" applyProtection="1">
      <alignment horizontal="center" vertical="center" textRotation="90" wrapText="1"/>
    </xf>
    <xf numFmtId="0" fontId="40" fillId="34" borderId="114" xfId="35" quotePrefix="1" applyFont="1" applyFill="1" applyBorder="1" applyAlignment="1" applyProtection="1">
      <alignment horizontal="center" vertical="center" textRotation="90" wrapText="1"/>
    </xf>
    <xf numFmtId="0" fontId="40" fillId="34" borderId="115" xfId="35" quotePrefix="1" applyFont="1" applyFill="1" applyBorder="1" applyAlignment="1" applyProtection="1">
      <alignment horizontal="center" vertical="center" textRotation="90" wrapText="1"/>
    </xf>
    <xf numFmtId="0" fontId="26" fillId="34" borderId="97" xfId="35" quotePrefix="1" applyFont="1" applyFill="1" applyBorder="1" applyAlignment="1" applyProtection="1">
      <alignment horizontal="center" vertical="center" textRotation="90" wrapText="1"/>
    </xf>
    <xf numFmtId="0" fontId="26" fillId="34" borderId="116" xfId="35" quotePrefix="1" applyFont="1" applyFill="1" applyBorder="1" applyAlignment="1" applyProtection="1">
      <alignment horizontal="center" vertical="center" textRotation="90" wrapText="1"/>
    </xf>
    <xf numFmtId="0" fontId="26" fillId="34" borderId="117" xfId="35" quotePrefix="1" applyFont="1" applyFill="1" applyBorder="1" applyAlignment="1" applyProtection="1">
      <alignment horizontal="center" vertical="center" textRotation="90" wrapText="1"/>
    </xf>
    <xf numFmtId="0" fontId="36" fillId="27" borderId="80" xfId="35" quotePrefix="1" applyFont="1" applyFill="1" applyBorder="1" applyAlignment="1" applyProtection="1">
      <alignment horizontal="center" vertical="center" textRotation="90" wrapText="1"/>
    </xf>
    <xf numFmtId="0" fontId="36" fillId="27" borderId="17" xfId="35" quotePrefix="1" applyFont="1" applyFill="1" applyBorder="1" applyAlignment="1" applyProtection="1">
      <alignment horizontal="center" vertical="center" textRotation="90" wrapText="1"/>
    </xf>
    <xf numFmtId="0" fontId="36" fillId="27" borderId="110" xfId="35" quotePrefix="1" applyFont="1" applyFill="1" applyBorder="1" applyAlignment="1" applyProtection="1">
      <alignment horizontal="center" vertical="center" textRotation="90" wrapText="1"/>
    </xf>
    <xf numFmtId="0" fontId="91" fillId="0" borderId="18" xfId="35" applyFont="1" applyBorder="1" applyAlignment="1" applyProtection="1">
      <alignment horizontal="center" vertical="center" wrapText="1"/>
    </xf>
    <xf numFmtId="0" fontId="91" fillId="0" borderId="19" xfId="35" applyFont="1" applyBorder="1" applyAlignment="1" applyProtection="1">
      <alignment horizontal="center" vertical="center" wrapText="1"/>
    </xf>
    <xf numFmtId="0" fontId="91" fillId="0" borderId="20" xfId="35" applyFont="1" applyBorder="1" applyAlignment="1" applyProtection="1">
      <alignment horizontal="center" vertical="center" wrapText="1"/>
    </xf>
    <xf numFmtId="0" fontId="91" fillId="0" borderId="80" xfId="35" applyFont="1" applyBorder="1" applyAlignment="1" applyProtection="1">
      <alignment horizontal="center" vertical="center" textRotation="90" wrapText="1"/>
    </xf>
    <xf numFmtId="0" fontId="91" fillId="0" borderId="17" xfId="35" applyFont="1" applyBorder="1" applyAlignment="1" applyProtection="1">
      <alignment horizontal="center" vertical="center" textRotation="90" wrapText="1"/>
    </xf>
    <xf numFmtId="0" fontId="91" fillId="0" borderId="110" xfId="35" applyFont="1" applyBorder="1" applyAlignment="1" applyProtection="1">
      <alignment horizontal="center" vertical="center" textRotation="90" wrapText="1"/>
    </xf>
    <xf numFmtId="0" fontId="91" fillId="0" borderId="80" xfId="35" quotePrefix="1" applyFont="1" applyBorder="1" applyAlignment="1" applyProtection="1">
      <alignment horizontal="center" vertical="center" textRotation="90" wrapText="1"/>
    </xf>
    <xf numFmtId="0" fontId="91" fillId="0" borderId="17" xfId="35" quotePrefix="1" applyFont="1" applyBorder="1" applyAlignment="1" applyProtection="1">
      <alignment horizontal="center" vertical="center" textRotation="90" wrapText="1"/>
    </xf>
    <xf numFmtId="0" fontId="91" fillId="0" borderId="110" xfId="35" quotePrefix="1" applyFont="1" applyBorder="1" applyAlignment="1" applyProtection="1">
      <alignment horizontal="center" vertical="center" textRotation="90" wrapText="1"/>
    </xf>
    <xf numFmtId="0" fontId="91" fillId="0" borderId="18" xfId="35" quotePrefix="1" applyFont="1" applyBorder="1" applyAlignment="1" applyProtection="1">
      <alignment horizontal="center" vertical="center" wrapText="1"/>
    </xf>
    <xf numFmtId="0" fontId="91" fillId="0" borderId="19" xfId="35" quotePrefix="1" applyFont="1" applyBorder="1" applyAlignment="1" applyProtection="1">
      <alignment horizontal="center" vertical="center" wrapText="1"/>
    </xf>
    <xf numFmtId="0" fontId="91" fillId="0" borderId="20" xfId="35" quotePrefix="1" applyFont="1" applyBorder="1" applyAlignment="1" applyProtection="1">
      <alignment horizontal="center" vertical="center" wrapText="1"/>
    </xf>
    <xf numFmtId="0" fontId="50" fillId="0" borderId="18" xfId="35" quotePrefix="1" applyFont="1" applyBorder="1" applyAlignment="1" applyProtection="1">
      <alignment horizontal="center" vertical="center" wrapText="1"/>
    </xf>
    <xf numFmtId="0" fontId="50" fillId="0" borderId="20" xfId="35" applyFont="1" applyBorder="1" applyAlignment="1" applyProtection="1">
      <alignment horizontal="center" vertical="center" wrapText="1"/>
    </xf>
    <xf numFmtId="0" fontId="92" fillId="0" borderId="80" xfId="35" applyFont="1" applyFill="1" applyBorder="1" applyAlignment="1" applyProtection="1">
      <alignment horizontal="center" vertical="center" textRotation="90" wrapText="1"/>
    </xf>
    <xf numFmtId="0" fontId="92" fillId="0" borderId="17" xfId="35" applyFont="1" applyFill="1" applyBorder="1" applyAlignment="1" applyProtection="1">
      <alignment horizontal="center" vertical="center" textRotation="90" wrapText="1"/>
    </xf>
    <xf numFmtId="0" fontId="92" fillId="0" borderId="110" xfId="35" applyFont="1" applyFill="1" applyBorder="1" applyAlignment="1" applyProtection="1">
      <alignment horizontal="center" vertical="center" textRotation="90" wrapText="1"/>
    </xf>
    <xf numFmtId="0" fontId="50" fillId="28" borderId="18" xfId="35" applyFont="1" applyFill="1" applyBorder="1" applyAlignment="1" applyProtection="1">
      <alignment horizontal="center" vertical="center" wrapText="1"/>
    </xf>
    <xf numFmtId="0" fontId="50" fillId="28" borderId="19" xfId="35" applyFont="1" applyFill="1" applyBorder="1" applyAlignment="1" applyProtection="1">
      <alignment horizontal="center" vertical="center" wrapText="1"/>
    </xf>
    <xf numFmtId="0" fontId="50" fillId="28" borderId="20" xfId="35" applyFont="1" applyFill="1" applyBorder="1" applyAlignment="1" applyProtection="1">
      <alignment horizontal="center" vertical="center" wrapText="1"/>
    </xf>
    <xf numFmtId="0" fontId="27" fillId="0" borderId="130" xfId="35" quotePrefix="1" applyFont="1" applyBorder="1" applyAlignment="1" applyProtection="1">
      <alignment horizontal="center" vertical="center" textRotation="90" wrapText="1"/>
    </xf>
    <xf numFmtId="0" fontId="27" fillId="0" borderId="130" xfId="35" applyFont="1" applyBorder="1" applyAlignment="1" applyProtection="1">
      <alignment horizontal="center" vertical="center" textRotation="90" wrapText="1"/>
    </xf>
    <xf numFmtId="0" fontId="27" fillId="0" borderId="131" xfId="35" applyFont="1" applyBorder="1" applyAlignment="1" applyProtection="1">
      <alignment horizontal="center" vertical="center" textRotation="90" wrapText="1"/>
    </xf>
    <xf numFmtId="0" fontId="49" fillId="0" borderId="119" xfId="35" applyFont="1" applyFill="1" applyBorder="1" applyAlignment="1" applyProtection="1">
      <alignment horizontal="center" vertical="center" textRotation="90" wrapText="1"/>
    </xf>
    <xf numFmtId="0" fontId="49" fillId="0" borderId="120" xfId="35" applyFont="1" applyFill="1" applyBorder="1" applyAlignment="1" applyProtection="1">
      <alignment horizontal="center" vertical="center" textRotation="90" wrapText="1"/>
    </xf>
    <xf numFmtId="0" fontId="49" fillId="0" borderId="27" xfId="35" applyFont="1" applyFill="1" applyBorder="1" applyAlignment="1" applyProtection="1">
      <alignment horizontal="center" vertical="center" textRotation="90" wrapText="1"/>
    </xf>
    <xf numFmtId="0" fontId="49" fillId="0" borderId="125" xfId="35" applyFont="1" applyFill="1" applyBorder="1" applyAlignment="1" applyProtection="1">
      <alignment horizontal="center" vertical="center" textRotation="90" wrapText="1"/>
    </xf>
    <xf numFmtId="0" fontId="49" fillId="0" borderId="126" xfId="35" applyFont="1" applyFill="1" applyBorder="1" applyAlignment="1" applyProtection="1">
      <alignment horizontal="center" vertical="center" textRotation="90" wrapText="1"/>
    </xf>
    <xf numFmtId="0" fontId="49" fillId="0" borderId="25" xfId="35" applyFont="1" applyFill="1" applyBorder="1" applyAlignment="1" applyProtection="1">
      <alignment horizontal="center" vertical="center" textRotation="90" wrapText="1"/>
    </xf>
    <xf numFmtId="0" fontId="49" fillId="0" borderId="121" xfId="35" applyFont="1" applyFill="1" applyBorder="1" applyAlignment="1" applyProtection="1">
      <alignment horizontal="center" vertical="center" textRotation="90" wrapText="1"/>
    </xf>
    <xf numFmtId="0" fontId="49" fillId="0" borderId="122" xfId="35" applyFont="1" applyFill="1" applyBorder="1" applyAlignment="1" applyProtection="1">
      <alignment horizontal="center" vertical="center" textRotation="90" wrapText="1"/>
    </xf>
    <xf numFmtId="0" fontId="49" fillId="0" borderId="24" xfId="35" applyFont="1" applyFill="1" applyBorder="1" applyAlignment="1" applyProtection="1">
      <alignment horizontal="center" vertical="center" textRotation="90" wrapText="1"/>
    </xf>
    <xf numFmtId="0" fontId="49" fillId="0" borderId="35" xfId="35" applyFont="1" applyFill="1" applyBorder="1" applyAlignment="1" applyProtection="1">
      <alignment horizontal="center" vertical="center" textRotation="90" wrapText="1"/>
    </xf>
    <xf numFmtId="0" fontId="49" fillId="0" borderId="127" xfId="35" applyFont="1" applyFill="1" applyBorder="1" applyAlignment="1" applyProtection="1">
      <alignment horizontal="center" vertical="center" textRotation="90" wrapText="1"/>
    </xf>
    <xf numFmtId="0" fontId="27" fillId="0" borderId="128" xfId="35" quotePrefix="1" applyFont="1" applyFill="1" applyBorder="1" applyAlignment="1" applyProtection="1">
      <alignment horizontal="center" vertical="center" textRotation="90" wrapText="1"/>
    </xf>
    <xf numFmtId="0" fontId="27" fillId="0" borderId="115" xfId="35" quotePrefix="1" applyFont="1" applyFill="1" applyBorder="1" applyAlignment="1" applyProtection="1">
      <alignment horizontal="center" vertical="center" textRotation="90" wrapText="1"/>
    </xf>
    <xf numFmtId="0" fontId="50" fillId="28" borderId="18" xfId="35" quotePrefix="1" applyFont="1" applyFill="1" applyBorder="1" applyAlignment="1" applyProtection="1">
      <alignment horizontal="center" vertical="center" wrapText="1"/>
    </xf>
    <xf numFmtId="0" fontId="50" fillId="28" borderId="19" xfId="35" quotePrefix="1" applyFont="1" applyFill="1" applyBorder="1" applyAlignment="1" applyProtection="1">
      <alignment horizontal="center" vertical="center" wrapText="1"/>
    </xf>
    <xf numFmtId="0" fontId="50" fillId="28" borderId="20" xfId="35" quotePrefix="1" applyFont="1" applyFill="1" applyBorder="1" applyAlignment="1" applyProtection="1">
      <alignment horizontal="center" vertical="center" wrapText="1"/>
    </xf>
    <xf numFmtId="0" fontId="49" fillId="0" borderId="37" xfId="35" applyFont="1" applyFill="1" applyBorder="1" applyAlignment="1" applyProtection="1">
      <alignment horizontal="center" vertical="center" textRotation="90" wrapText="1"/>
    </xf>
    <xf numFmtId="0" fontId="49" fillId="0" borderId="123" xfId="35" applyFont="1" applyFill="1" applyBorder="1" applyAlignment="1" applyProtection="1">
      <alignment horizontal="center" vertical="center" textRotation="90" wrapText="1"/>
    </xf>
    <xf numFmtId="0" fontId="49" fillId="0" borderId="124" xfId="35" applyFont="1" applyFill="1" applyBorder="1" applyAlignment="1" applyProtection="1">
      <alignment horizontal="center" vertical="center" textRotation="90" wrapText="1"/>
    </xf>
    <xf numFmtId="0" fontId="90" fillId="0" borderId="11" xfId="35" applyFont="1" applyBorder="1" applyAlignment="1" applyProtection="1">
      <alignment horizontal="center" vertical="center" textRotation="90" wrapText="1"/>
    </xf>
    <xf numFmtId="0" fontId="90" fillId="0" borderId="13" xfId="35" applyFont="1" applyBorder="1" applyAlignment="1" applyProtection="1">
      <alignment horizontal="center" vertical="center" textRotation="90" wrapText="1"/>
    </xf>
    <xf numFmtId="0" fontId="90" fillId="0" borderId="14" xfId="35" applyFont="1" applyBorder="1" applyAlignment="1" applyProtection="1">
      <alignment horizontal="center" vertical="center" textRotation="90" wrapText="1"/>
    </xf>
    <xf numFmtId="0" fontId="90" fillId="0" borderId="15" xfId="35" applyFont="1" applyBorder="1" applyAlignment="1" applyProtection="1">
      <alignment horizontal="center" vertical="center" textRotation="90" wrapText="1"/>
    </xf>
    <xf numFmtId="0" fontId="90" fillId="0" borderId="67" xfId="35" applyFont="1" applyBorder="1" applyAlignment="1" applyProtection="1">
      <alignment horizontal="center" vertical="center" textRotation="90" wrapText="1"/>
    </xf>
    <xf numFmtId="0" fontId="90" fillId="0" borderId="68" xfId="35" applyFont="1" applyBorder="1" applyAlignment="1" applyProtection="1">
      <alignment horizontal="center" vertical="center" textRotation="90" wrapText="1"/>
    </xf>
    <xf numFmtId="0" fontId="27" fillId="0" borderId="114" xfId="35" applyFont="1" applyBorder="1" applyAlignment="1" applyProtection="1">
      <alignment horizontal="center" vertical="center" textRotation="90" wrapText="1"/>
    </xf>
    <xf numFmtId="0" fontId="27" fillId="0" borderId="115" xfId="35" applyFont="1" applyBorder="1" applyAlignment="1" applyProtection="1">
      <alignment horizontal="center" vertical="center" textRotation="90" wrapText="1"/>
    </xf>
    <xf numFmtId="0" fontId="92" fillId="0" borderId="119" xfId="35" applyFont="1" applyBorder="1" applyAlignment="1" applyProtection="1">
      <alignment horizontal="center" vertical="center" textRotation="90" wrapText="1"/>
    </xf>
    <xf numFmtId="0" fontId="92" fillId="0" borderId="120" xfId="35" applyFont="1" applyBorder="1" applyAlignment="1" applyProtection="1">
      <alignment horizontal="center" vertical="center" textRotation="90" wrapText="1"/>
    </xf>
    <xf numFmtId="0" fontId="92" fillId="0" borderId="121" xfId="35" applyFont="1" applyBorder="1" applyAlignment="1" applyProtection="1">
      <alignment horizontal="center" vertical="center" textRotation="90" wrapText="1"/>
    </xf>
    <xf numFmtId="0" fontId="92" fillId="0" borderId="122" xfId="35" applyFont="1" applyBorder="1" applyAlignment="1" applyProtection="1">
      <alignment horizontal="center" vertical="center" textRotation="90" wrapText="1"/>
    </xf>
    <xf numFmtId="0" fontId="27" fillId="0" borderId="119" xfId="35" applyFont="1" applyBorder="1" applyAlignment="1" applyProtection="1">
      <alignment horizontal="center" vertical="center" textRotation="90" wrapText="1"/>
    </xf>
    <xf numFmtId="0" fontId="27" fillId="0" borderId="120" xfId="35" applyFont="1" applyBorder="1" applyAlignment="1" applyProtection="1">
      <alignment horizontal="center" vertical="center" textRotation="90" wrapText="1"/>
    </xf>
    <xf numFmtId="0" fontId="27" fillId="0" borderId="15" xfId="35" applyFont="1" applyBorder="1" applyAlignment="1" applyProtection="1">
      <alignment horizontal="center" vertical="center" textRotation="90" wrapText="1"/>
    </xf>
    <xf numFmtId="0" fontId="27" fillId="0" borderId="68" xfId="35" applyFont="1" applyBorder="1" applyAlignment="1" applyProtection="1">
      <alignment horizontal="center" vertical="center" textRotation="90" wrapText="1"/>
    </xf>
    <xf numFmtId="0" fontId="50" fillId="34" borderId="111" xfId="35" quotePrefix="1" applyFont="1" applyFill="1" applyBorder="1" applyAlignment="1" applyProtection="1">
      <alignment horizontal="center" vertical="center" textRotation="90" wrapText="1"/>
    </xf>
    <xf numFmtId="0" fontId="50" fillId="34" borderId="112" xfId="35" quotePrefix="1" applyFont="1" applyFill="1" applyBorder="1" applyAlignment="1" applyProtection="1">
      <alignment horizontal="center" vertical="center" textRotation="90" wrapText="1"/>
    </xf>
    <xf numFmtId="0" fontId="50" fillId="34" borderId="113" xfId="35" quotePrefix="1" applyFont="1" applyFill="1" applyBorder="1" applyAlignment="1" applyProtection="1">
      <alignment horizontal="center" vertical="center" textRotation="90" wrapText="1"/>
    </xf>
    <xf numFmtId="0" fontId="50" fillId="34" borderId="96" xfId="35" quotePrefix="1" applyFont="1" applyFill="1" applyBorder="1" applyAlignment="1" applyProtection="1">
      <alignment horizontal="center" vertical="center" textRotation="90" wrapText="1"/>
    </xf>
    <xf numFmtId="0" fontId="50" fillId="34" borderId="114" xfId="35" quotePrefix="1" applyFont="1" applyFill="1" applyBorder="1" applyAlignment="1" applyProtection="1">
      <alignment horizontal="center" vertical="center" textRotation="90" wrapText="1"/>
    </xf>
    <xf numFmtId="0" fontId="50" fillId="34" borderId="115" xfId="35" quotePrefix="1" applyFont="1" applyFill="1" applyBorder="1" applyAlignment="1" applyProtection="1">
      <alignment horizontal="center" vertical="center" textRotation="90" wrapText="1"/>
    </xf>
    <xf numFmtId="0" fontId="50" fillId="34" borderId="97" xfId="35" quotePrefix="1" applyFont="1" applyFill="1" applyBorder="1" applyAlignment="1" applyProtection="1">
      <alignment horizontal="center" vertical="center" textRotation="90" wrapText="1"/>
    </xf>
    <xf numFmtId="0" fontId="50" fillId="34" borderId="116" xfId="35" quotePrefix="1" applyFont="1" applyFill="1" applyBorder="1" applyAlignment="1" applyProtection="1">
      <alignment horizontal="center" vertical="center" textRotation="90" wrapText="1"/>
    </xf>
    <xf numFmtId="0" fontId="50" fillId="34" borderId="117" xfId="35" quotePrefix="1" applyFont="1" applyFill="1" applyBorder="1" applyAlignment="1" applyProtection="1">
      <alignment horizontal="center" vertical="center" textRotation="90" wrapText="1"/>
    </xf>
    <xf numFmtId="0" fontId="50" fillId="34" borderId="80" xfId="35" quotePrefix="1" applyFont="1" applyFill="1" applyBorder="1" applyAlignment="1" applyProtection="1">
      <alignment horizontal="center" vertical="center" textRotation="90" wrapText="1"/>
    </xf>
    <xf numFmtId="0" fontId="50" fillId="34" borderId="17" xfId="35" quotePrefix="1" applyFont="1" applyFill="1" applyBorder="1" applyAlignment="1" applyProtection="1">
      <alignment horizontal="center" vertical="center" textRotation="90" wrapText="1"/>
    </xf>
    <xf numFmtId="0" fontId="50" fillId="34" borderId="110" xfId="35" quotePrefix="1" applyFont="1" applyFill="1" applyBorder="1" applyAlignment="1" applyProtection="1">
      <alignment horizontal="center" vertical="center" textRotation="90" wrapText="1"/>
    </xf>
    <xf numFmtId="0" fontId="36" fillId="0" borderId="87" xfId="35" applyFont="1" applyBorder="1" applyAlignment="1" applyProtection="1">
      <alignment horizontal="left" vertical="center" wrapText="1"/>
    </xf>
    <xf numFmtId="0" fontId="36" fillId="0" borderId="88" xfId="35" applyFont="1" applyBorder="1" applyAlignment="1" applyProtection="1">
      <alignment horizontal="left" vertical="center" wrapText="1"/>
    </xf>
    <xf numFmtId="0" fontId="36" fillId="0" borderId="93" xfId="35" applyFont="1" applyBorder="1" applyAlignment="1" applyProtection="1">
      <alignment horizontal="left" vertical="center" wrapText="1"/>
    </xf>
    <xf numFmtId="0" fontId="39" fillId="0" borderId="0" xfId="35" applyFont="1" applyBorder="1" applyAlignment="1" applyProtection="1">
      <alignment horizontal="right" vertical="center"/>
    </xf>
    <xf numFmtId="0" fontId="36" fillId="0" borderId="86" xfId="35" applyFont="1" applyBorder="1" applyAlignment="1" applyProtection="1">
      <alignment horizontal="left" vertical="center" wrapText="1"/>
    </xf>
    <xf numFmtId="0" fontId="36" fillId="0" borderId="84" xfId="35" applyFont="1" applyBorder="1" applyAlignment="1" applyProtection="1">
      <alignment horizontal="left" vertical="center" wrapText="1"/>
    </xf>
    <xf numFmtId="0" fontId="36" fillId="0" borderId="85" xfId="35" applyFont="1" applyBorder="1" applyAlignment="1" applyProtection="1">
      <alignment horizontal="left" vertical="center" wrapText="1"/>
    </xf>
    <xf numFmtId="0" fontId="26" fillId="0" borderId="0" xfId="35" quotePrefix="1" applyFont="1" applyBorder="1" applyAlignment="1" applyProtection="1">
      <alignment horizontal="right" vertical="center" wrapText="1"/>
    </xf>
    <xf numFmtId="0" fontId="39" fillId="0" borderId="86" xfId="35" applyFont="1" applyBorder="1" applyAlignment="1" applyProtection="1">
      <alignment horizontal="left" vertical="center"/>
    </xf>
    <xf numFmtId="0" fontId="39" fillId="0" borderId="84" xfId="35" applyFont="1" applyBorder="1" applyAlignment="1" applyProtection="1">
      <alignment horizontal="left" vertical="center"/>
    </xf>
    <xf numFmtId="0" fontId="39" fillId="0" borderId="85" xfId="35" applyFont="1" applyBorder="1" applyAlignment="1" applyProtection="1">
      <alignment horizontal="left" vertical="center"/>
    </xf>
    <xf numFmtId="0" fontId="35" fillId="0" borderId="18" xfId="35" applyFont="1" applyBorder="1" applyAlignment="1" applyProtection="1">
      <alignment horizontal="center" vertical="center"/>
      <protection locked="0"/>
    </xf>
    <xf numFmtId="0" fontId="35" fillId="0" borderId="20" xfId="35" applyFont="1" applyBorder="1" applyAlignment="1" applyProtection="1">
      <alignment horizontal="center" vertical="center"/>
      <protection locked="0"/>
    </xf>
    <xf numFmtId="0" fontId="36" fillId="0" borderId="107" xfId="35" applyFont="1" applyBorder="1" applyAlignment="1" applyProtection="1">
      <alignment horizontal="left" vertical="center" wrapText="1"/>
    </xf>
    <xf numFmtId="0" fontId="36" fillId="0" borderId="108" xfId="35" quotePrefix="1" applyFont="1" applyBorder="1" applyAlignment="1" applyProtection="1">
      <alignment horizontal="left" vertical="center" wrapText="1"/>
    </xf>
    <xf numFmtId="0" fontId="36" fillId="0" borderId="83" xfId="35" quotePrefix="1" applyFont="1" applyBorder="1" applyAlignment="1" applyProtection="1">
      <alignment horizontal="left" vertical="center" wrapText="1"/>
    </xf>
    <xf numFmtId="0" fontId="36" fillId="0" borderId="79" xfId="35" quotePrefix="1" applyFont="1" applyBorder="1" applyAlignment="1" applyProtection="1">
      <alignment horizontal="left" vertical="center" wrapText="1"/>
    </xf>
    <xf numFmtId="0" fontId="27" fillId="0" borderId="96" xfId="35" applyFont="1" applyBorder="1" applyAlignment="1" applyProtection="1">
      <alignment horizontal="center" vertical="center" textRotation="90" wrapText="1"/>
    </xf>
    <xf numFmtId="0" fontId="43" fillId="28" borderId="111" xfId="35" applyFont="1" applyFill="1" applyBorder="1" applyAlignment="1" applyProtection="1">
      <alignment horizontal="center" vertical="center"/>
    </xf>
    <xf numFmtId="0" fontId="43" fillId="28" borderId="96" xfId="35" applyFont="1" applyFill="1" applyBorder="1" applyAlignment="1" applyProtection="1">
      <alignment horizontal="center" vertical="center"/>
    </xf>
    <xf numFmtId="0" fontId="43" fillId="28" borderId="97" xfId="35" applyFont="1" applyFill="1" applyBorder="1" applyAlignment="1" applyProtection="1">
      <alignment horizontal="center" vertical="center"/>
    </xf>
    <xf numFmtId="0" fontId="43" fillId="28" borderId="18" xfId="35" quotePrefix="1" applyFont="1" applyFill="1" applyBorder="1" applyAlignment="1" applyProtection="1">
      <alignment horizontal="center" vertical="center"/>
    </xf>
    <xf numFmtId="0" fontId="43" fillId="28" borderId="19" xfId="35" quotePrefix="1" applyFont="1" applyFill="1" applyBorder="1" applyAlignment="1" applyProtection="1">
      <alignment horizontal="center" vertical="center"/>
    </xf>
    <xf numFmtId="0" fontId="43" fillId="28" borderId="20" xfId="35" quotePrefix="1" applyFont="1" applyFill="1" applyBorder="1" applyAlignment="1" applyProtection="1">
      <alignment horizontal="center" vertical="center"/>
    </xf>
    <xf numFmtId="0" fontId="39" fillId="0" borderId="80" xfId="35" quotePrefix="1" applyFont="1" applyBorder="1" applyAlignment="1" applyProtection="1">
      <alignment horizontal="center" vertical="center" wrapText="1"/>
    </xf>
    <xf numFmtId="0" fontId="39" fillId="0" borderId="17" xfId="35" quotePrefix="1" applyFont="1" applyBorder="1" applyAlignment="1" applyProtection="1">
      <alignment horizontal="center" vertical="center" wrapText="1"/>
    </xf>
    <xf numFmtId="0" fontId="39" fillId="0" borderId="110" xfId="35" quotePrefix="1" applyFont="1" applyBorder="1" applyAlignment="1" applyProtection="1">
      <alignment horizontal="center" vertical="center" wrapText="1"/>
    </xf>
    <xf numFmtId="0" fontId="43" fillId="0" borderId="96" xfId="35" applyFont="1" applyFill="1" applyBorder="1" applyAlignment="1" applyProtection="1">
      <alignment horizontal="center" vertical="center" textRotation="90" wrapText="1"/>
    </xf>
    <xf numFmtId="0" fontId="43" fillId="0" borderId="114" xfId="35" applyFont="1" applyFill="1" applyBorder="1" applyAlignment="1" applyProtection="1">
      <alignment horizontal="center" vertical="center" textRotation="90" wrapText="1"/>
    </xf>
    <xf numFmtId="0" fontId="43" fillId="0" borderId="115" xfId="35" applyFont="1" applyFill="1" applyBorder="1" applyAlignment="1" applyProtection="1">
      <alignment horizontal="center" vertical="center" textRotation="90" wrapText="1"/>
    </xf>
    <xf numFmtId="0" fontId="39" fillId="0" borderId="96" xfId="35" applyFont="1" applyBorder="1" applyAlignment="1" applyProtection="1">
      <alignment horizontal="center" vertical="center" textRotation="90" wrapText="1"/>
    </xf>
    <xf numFmtId="0" fontId="39" fillId="0" borderId="114" xfId="35" applyFont="1" applyBorder="1" applyAlignment="1" applyProtection="1">
      <alignment horizontal="center" vertical="center" textRotation="90" wrapText="1"/>
    </xf>
    <xf numFmtId="0" fontId="39" fillId="0" borderId="115" xfId="35" applyFont="1" applyBorder="1" applyAlignment="1" applyProtection="1">
      <alignment horizontal="center" vertical="center" textRotation="90" wrapText="1"/>
    </xf>
    <xf numFmtId="0" fontId="40" fillId="0" borderId="96" xfId="35" applyFont="1" applyFill="1" applyBorder="1" applyAlignment="1" applyProtection="1">
      <alignment horizontal="center" vertical="center" textRotation="90" wrapText="1"/>
    </xf>
    <xf numFmtId="0" fontId="40" fillId="0" borderId="114" xfId="35" applyFont="1" applyFill="1" applyBorder="1" applyAlignment="1" applyProtection="1">
      <alignment horizontal="center" vertical="center" textRotation="90" wrapText="1"/>
    </xf>
    <xf numFmtId="0" fontId="40" fillId="0" borderId="115" xfId="35" applyFont="1" applyFill="1" applyBorder="1" applyAlignment="1" applyProtection="1">
      <alignment horizontal="center" vertical="center" textRotation="90" wrapText="1"/>
    </xf>
    <xf numFmtId="0" fontId="56" fillId="0" borderId="118" xfId="35" applyFont="1" applyFill="1" applyBorder="1" applyAlignment="1" applyProtection="1">
      <alignment horizontal="left" vertical="center" wrapText="1"/>
    </xf>
    <xf numFmtId="0" fontId="56" fillId="0" borderId="101" xfId="35" applyFont="1" applyFill="1" applyBorder="1" applyAlignment="1" applyProtection="1">
      <alignment horizontal="left" vertical="center" wrapText="1"/>
    </xf>
    <xf numFmtId="0" fontId="56" fillId="0" borderId="102" xfId="35" applyFont="1" applyFill="1" applyBorder="1" applyAlignment="1" applyProtection="1">
      <alignment horizontal="left" vertical="center" wrapText="1"/>
    </xf>
    <xf numFmtId="0" fontId="85" fillId="0" borderId="111" xfId="35" applyFont="1" applyFill="1" applyBorder="1" applyAlignment="1" applyProtection="1">
      <alignment horizontal="center" vertical="center" textRotation="90" wrapText="1"/>
    </xf>
    <xf numFmtId="0" fontId="85" fillId="0" borderId="112" xfId="35" applyFont="1" applyFill="1" applyBorder="1" applyAlignment="1" applyProtection="1">
      <alignment horizontal="center" vertical="center" textRotation="90" wrapText="1"/>
    </xf>
    <xf numFmtId="0" fontId="85" fillId="0" borderId="113" xfId="35" applyFont="1" applyFill="1" applyBorder="1" applyAlignment="1" applyProtection="1">
      <alignment horizontal="center" vertical="center" textRotation="90" wrapText="1"/>
    </xf>
    <xf numFmtId="0" fontId="27" fillId="0" borderId="96" xfId="35" quotePrefix="1" applyFont="1" applyBorder="1" applyAlignment="1" applyProtection="1">
      <alignment horizontal="center" vertical="center" textRotation="90" wrapText="1"/>
    </xf>
    <xf numFmtId="0" fontId="27" fillId="0" borderId="114" xfId="35" quotePrefix="1" applyFont="1" applyBorder="1" applyAlignment="1" applyProtection="1">
      <alignment horizontal="center" vertical="center" textRotation="90" wrapText="1"/>
    </xf>
    <xf numFmtId="0" fontId="27" fillId="0" borderId="115" xfId="35" quotePrefix="1" applyFont="1" applyBorder="1" applyAlignment="1" applyProtection="1">
      <alignment horizontal="center" vertical="center" textRotation="90" wrapText="1"/>
    </xf>
    <xf numFmtId="0" fontId="27" fillId="0" borderId="97" xfId="35" applyFont="1" applyBorder="1" applyAlignment="1" applyProtection="1">
      <alignment horizontal="center" vertical="center" textRotation="90" wrapText="1"/>
    </xf>
    <xf numFmtId="0" fontId="27" fillId="0" borderId="116" xfId="35" applyFont="1" applyBorder="1" applyAlignment="1" applyProtection="1">
      <alignment horizontal="center" vertical="center" textRotation="90" wrapText="1"/>
    </xf>
    <xf numFmtId="0" fontId="27" fillId="0" borderId="117" xfId="35" applyFont="1" applyBorder="1" applyAlignment="1" applyProtection="1">
      <alignment horizontal="center" vertical="center" textRotation="90" wrapText="1"/>
    </xf>
    <xf numFmtId="0" fontId="27" fillId="0" borderId="111" xfId="35" applyFont="1" applyBorder="1" applyAlignment="1" applyProtection="1">
      <alignment horizontal="center" vertical="center" textRotation="90" wrapText="1"/>
    </xf>
    <xf numFmtId="0" fontId="27" fillId="0" borderId="112" xfId="35" applyFont="1" applyBorder="1" applyAlignment="1" applyProtection="1">
      <alignment horizontal="center" vertical="center" textRotation="90" wrapText="1"/>
    </xf>
    <xf numFmtId="0" fontId="27" fillId="0" borderId="113" xfId="35" applyFont="1" applyBorder="1" applyAlignment="1" applyProtection="1">
      <alignment horizontal="center" vertical="center" textRotation="90" wrapText="1"/>
    </xf>
    <xf numFmtId="0" fontId="56" fillId="0" borderId="82" xfId="35" applyFont="1" applyFill="1" applyBorder="1" applyAlignment="1" applyProtection="1">
      <alignment horizontal="center" vertical="center" textRotation="90" wrapText="1"/>
    </xf>
    <xf numFmtId="0" fontId="56" fillId="0" borderId="16" xfId="35" applyFont="1" applyFill="1" applyBorder="1" applyAlignment="1" applyProtection="1">
      <alignment horizontal="center" vertical="center" textRotation="90" wrapText="1"/>
    </xf>
    <xf numFmtId="0" fontId="56" fillId="0" borderId="98" xfId="35" applyFont="1" applyFill="1" applyBorder="1" applyAlignment="1" applyProtection="1">
      <alignment horizontal="center" vertical="center" textRotation="90" wrapText="1"/>
    </xf>
    <xf numFmtId="0" fontId="50" fillId="33" borderId="18" xfId="35" quotePrefix="1" applyFont="1" applyFill="1" applyBorder="1" applyAlignment="1" applyProtection="1">
      <alignment horizontal="center" vertical="center" wrapText="1"/>
    </xf>
    <xf numFmtId="0" fontId="50" fillId="33" borderId="19" xfId="35" quotePrefix="1" applyFont="1" applyFill="1" applyBorder="1" applyAlignment="1" applyProtection="1">
      <alignment horizontal="center" vertical="center" wrapText="1"/>
    </xf>
    <xf numFmtId="0" fontId="50" fillId="33" borderId="20" xfId="35" quotePrefix="1" applyFont="1" applyFill="1" applyBorder="1" applyAlignment="1" applyProtection="1">
      <alignment horizontal="center" vertical="center" wrapText="1"/>
    </xf>
    <xf numFmtId="0" fontId="26" fillId="0" borderId="80" xfId="35" applyFont="1" applyBorder="1" applyAlignment="1" applyProtection="1">
      <alignment horizontal="center" vertical="center" textRotation="90" wrapText="1"/>
    </xf>
    <xf numFmtId="0" fontId="26" fillId="0" borderId="17" xfId="35" applyFont="1" applyBorder="1" applyAlignment="1" applyProtection="1">
      <alignment horizontal="center" vertical="center" textRotation="90" wrapText="1"/>
    </xf>
    <xf numFmtId="0" fontId="26" fillId="0" borderId="110" xfId="35" applyFont="1" applyBorder="1" applyAlignment="1" applyProtection="1">
      <alignment horizontal="center" vertical="center" textRotation="90" wrapText="1"/>
    </xf>
    <xf numFmtId="0" fontId="93" fillId="0" borderId="123" xfId="35" applyFont="1" applyFill="1" applyBorder="1" applyAlignment="1" applyProtection="1">
      <alignment horizontal="center" vertical="center" textRotation="90" wrapText="1"/>
    </xf>
    <xf numFmtId="0" fontId="92" fillId="0" borderId="123" xfId="35" applyFont="1" applyFill="1" applyBorder="1" applyAlignment="1" applyProtection="1">
      <alignment horizontal="center" vertical="center" textRotation="90" wrapText="1"/>
    </xf>
    <xf numFmtId="0" fontId="92" fillId="0" borderId="124" xfId="35" applyFont="1" applyFill="1" applyBorder="1" applyAlignment="1" applyProtection="1">
      <alignment horizontal="center" vertical="center" textRotation="90" wrapText="1"/>
    </xf>
    <xf numFmtId="0" fontId="50" fillId="0" borderId="19" xfId="35" applyFont="1" applyBorder="1" applyAlignment="1" applyProtection="1">
      <alignment horizontal="center" vertical="center" wrapText="1"/>
    </xf>
    <xf numFmtId="0" fontId="39" fillId="0" borderId="0" xfId="35" quotePrefix="1" applyFont="1" applyBorder="1" applyAlignment="1" applyProtection="1">
      <alignment horizontal="right" vertical="center"/>
    </xf>
    <xf numFmtId="0" fontId="79" fillId="0" borderId="87" xfId="35" applyFont="1" applyBorder="1" applyAlignment="1" applyProtection="1">
      <alignment horizontal="center" vertical="center"/>
    </xf>
    <xf numFmtId="0" fontId="79" fillId="0" borderId="88" xfId="35" applyFont="1" applyBorder="1" applyAlignment="1" applyProtection="1">
      <alignment horizontal="center" vertical="center"/>
    </xf>
    <xf numFmtId="0" fontId="79" fillId="0" borderId="93" xfId="35" applyFont="1" applyBorder="1" applyAlignment="1" applyProtection="1">
      <alignment horizontal="center" vertical="center"/>
    </xf>
    <xf numFmtId="0" fontId="46" fillId="0" borderId="87" xfId="35" applyFont="1" applyBorder="1" applyAlignment="1" applyProtection="1">
      <alignment horizontal="center" vertical="center"/>
    </xf>
    <xf numFmtId="0" fontId="46" fillId="0" borderId="88" xfId="35" applyFont="1" applyBorder="1" applyAlignment="1" applyProtection="1">
      <alignment horizontal="center" vertical="center"/>
    </xf>
    <xf numFmtId="0" fontId="46" fillId="0" borderId="93" xfId="35" applyFont="1" applyBorder="1" applyAlignment="1" applyProtection="1">
      <alignment horizontal="center" vertical="center"/>
    </xf>
    <xf numFmtId="0" fontId="48" fillId="0" borderId="107" xfId="35" applyFont="1" applyBorder="1" applyAlignment="1" applyProtection="1">
      <alignment horizontal="center" vertical="center" wrapText="1"/>
      <protection locked="0"/>
    </xf>
    <xf numFmtId="0" fontId="48" fillId="0" borderId="108" xfId="35" quotePrefix="1" applyFont="1" applyBorder="1" applyAlignment="1" applyProtection="1">
      <alignment horizontal="center" vertical="center" wrapText="1"/>
      <protection locked="0"/>
    </xf>
    <xf numFmtId="0" fontId="48" fillId="0" borderId="83" xfId="35" quotePrefix="1" applyFont="1" applyBorder="1" applyAlignment="1" applyProtection="1">
      <alignment horizontal="center" vertical="center" wrapText="1"/>
      <protection locked="0"/>
    </xf>
    <xf numFmtId="0" fontId="48" fillId="0" borderId="79" xfId="35" quotePrefix="1" applyFont="1" applyBorder="1" applyAlignment="1" applyProtection="1">
      <alignment horizontal="center" vertical="center" wrapText="1"/>
      <protection locked="0"/>
    </xf>
    <xf numFmtId="0" fontId="33" fillId="0" borderId="109" xfId="35" applyFont="1" applyBorder="1" applyAlignment="1" applyProtection="1">
      <alignment horizontal="center" vertical="center"/>
    </xf>
    <xf numFmtId="0" fontId="33" fillId="0" borderId="99" xfId="35" applyFont="1" applyBorder="1" applyAlignment="1" applyProtection="1">
      <alignment horizontal="center" vertical="center"/>
    </xf>
    <xf numFmtId="0" fontId="33" fillId="0" borderId="95" xfId="35" applyFont="1" applyBorder="1" applyAlignment="1" applyProtection="1">
      <alignment horizontal="center" vertical="center"/>
    </xf>
    <xf numFmtId="0" fontId="27" fillId="0" borderId="0" xfId="35" applyFont="1" applyBorder="1" applyAlignment="1" applyProtection="1">
      <alignment horizontal="left" vertical="center"/>
    </xf>
    <xf numFmtId="0" fontId="58" fillId="0" borderId="0" xfId="35" applyFont="1" applyBorder="1" applyAlignment="1" applyProtection="1">
      <alignment horizontal="right" vertical="center" wrapText="1"/>
    </xf>
    <xf numFmtId="0" fontId="58" fillId="0" borderId="0" xfId="35" quotePrefix="1" applyFont="1" applyBorder="1" applyAlignment="1" applyProtection="1">
      <alignment horizontal="right" vertical="center" wrapText="1"/>
    </xf>
    <xf numFmtId="0" fontId="39" fillId="0" borderId="89" xfId="35" applyFont="1" applyBorder="1" applyAlignment="1" applyProtection="1">
      <alignment horizontal="left" vertical="center"/>
    </xf>
    <xf numFmtId="0" fontId="39" fillId="0" borderId="90" xfId="35" applyFont="1" applyBorder="1" applyAlignment="1" applyProtection="1">
      <alignment horizontal="left" vertical="center"/>
    </xf>
    <xf numFmtId="0" fontId="39" fillId="0" borderId="101" xfId="35" applyFont="1" applyBorder="1" applyAlignment="1" applyProtection="1">
      <alignment horizontal="left" vertical="center"/>
    </xf>
    <xf numFmtId="0" fontId="39" fillId="0" borderId="91" xfId="35" applyFont="1" applyBorder="1" applyAlignment="1" applyProtection="1">
      <alignment horizontal="left" vertical="center"/>
    </xf>
    <xf numFmtId="0" fontId="39" fillId="0" borderId="0" xfId="35" applyFont="1" applyBorder="1" applyAlignment="1" applyProtection="1">
      <alignment horizontal="right" vertical="center" wrapText="1"/>
    </xf>
    <xf numFmtId="0" fontId="39" fillId="0" borderId="0" xfId="35" quotePrefix="1" applyFont="1" applyBorder="1" applyAlignment="1" applyProtection="1">
      <alignment horizontal="right" vertical="center" wrapText="1"/>
    </xf>
    <xf numFmtId="0" fontId="27" fillId="0" borderId="129" xfId="35" quotePrefix="1" applyFont="1" applyFill="1" applyBorder="1" applyAlignment="1" applyProtection="1">
      <alignment horizontal="center" vertical="center" textRotation="90" wrapText="1"/>
    </xf>
    <xf numFmtId="0" fontId="27" fillId="0" borderId="117" xfId="35" quotePrefix="1" applyFont="1" applyFill="1" applyBorder="1" applyAlignment="1" applyProtection="1">
      <alignment horizontal="center" vertical="center" textRotation="90" wrapText="1"/>
    </xf>
    <xf numFmtId="0" fontId="36" fillId="0" borderId="87" xfId="35" applyFont="1" applyBorder="1" applyAlignment="1" applyProtection="1">
      <alignment horizontal="center" vertical="center"/>
    </xf>
    <xf numFmtId="0" fontId="36" fillId="0" borderId="88" xfId="35" applyFont="1" applyBorder="1" applyAlignment="1" applyProtection="1">
      <alignment horizontal="center" vertical="center"/>
    </xf>
    <xf numFmtId="0" fontId="36" fillId="0" borderId="93" xfId="35" applyFont="1" applyBorder="1" applyAlignment="1" applyProtection="1">
      <alignment horizontal="center" vertical="center"/>
    </xf>
    <xf numFmtId="0" fontId="46" fillId="0" borderId="86" xfId="35" applyFont="1" applyBorder="1" applyAlignment="1" applyProtection="1">
      <alignment horizontal="center" vertical="center"/>
    </xf>
    <xf numFmtId="0" fontId="46" fillId="0" borderId="84" xfId="35" applyFont="1" applyBorder="1" applyAlignment="1" applyProtection="1">
      <alignment horizontal="center" vertical="center"/>
    </xf>
    <xf numFmtId="0" fontId="46" fillId="0" borderId="85" xfId="35" applyFont="1" applyBorder="1" applyAlignment="1" applyProtection="1">
      <alignment horizontal="center" vertical="center"/>
    </xf>
    <xf numFmtId="0" fontId="39" fillId="0" borderId="107" xfId="35" applyFont="1" applyBorder="1" applyAlignment="1" applyProtection="1">
      <alignment horizontal="center" vertical="center" wrapText="1"/>
    </xf>
    <xf numFmtId="0" fontId="39" fillId="0" borderId="108" xfId="35" quotePrefix="1" applyFont="1" applyBorder="1" applyAlignment="1" applyProtection="1">
      <alignment horizontal="center" vertical="center" wrapText="1"/>
    </xf>
    <xf numFmtId="0" fontId="39" fillId="0" borderId="83" xfId="35" quotePrefix="1" applyFont="1" applyBorder="1" applyAlignment="1" applyProtection="1">
      <alignment horizontal="center" vertical="center" wrapText="1"/>
    </xf>
    <xf numFmtId="0" fontId="39" fillId="0" borderId="79" xfId="35" quotePrefix="1" applyFont="1" applyBorder="1" applyAlignment="1" applyProtection="1">
      <alignment horizontal="center" vertical="center" wrapText="1"/>
    </xf>
    <xf numFmtId="0" fontId="33" fillId="0" borderId="18" xfId="35" applyFont="1" applyBorder="1" applyAlignment="1" applyProtection="1">
      <alignment horizontal="left" vertical="center"/>
    </xf>
    <xf numFmtId="0" fontId="33" fillId="0" borderId="19" xfId="35" applyFont="1" applyBorder="1" applyAlignment="1" applyProtection="1">
      <alignment horizontal="left" vertical="center"/>
    </xf>
    <xf numFmtId="0" fontId="33" fillId="0" borderId="20" xfId="35" applyFont="1" applyBorder="1" applyAlignment="1" applyProtection="1">
      <alignment horizontal="left" vertical="center"/>
    </xf>
    <xf numFmtId="0" fontId="78" fillId="28" borderId="11" xfId="35" quotePrefix="1" applyFont="1" applyFill="1" applyBorder="1" applyAlignment="1" applyProtection="1">
      <alignment horizontal="center" vertical="center"/>
      <protection locked="0"/>
    </xf>
    <xf numFmtId="0" fontId="78" fillId="28" borderId="12" xfId="35" quotePrefix="1" applyFont="1" applyFill="1" applyBorder="1" applyAlignment="1" applyProtection="1">
      <alignment horizontal="center" vertical="center"/>
      <protection locked="0"/>
    </xf>
    <xf numFmtId="0" fontId="78" fillId="28" borderId="13" xfId="35" quotePrefix="1" applyFont="1" applyFill="1" applyBorder="1" applyAlignment="1" applyProtection="1">
      <alignment horizontal="center" vertical="center"/>
      <protection locked="0"/>
    </xf>
    <xf numFmtId="0" fontId="78" fillId="28" borderId="67" xfId="35" quotePrefix="1" applyFont="1" applyFill="1" applyBorder="1" applyAlignment="1" applyProtection="1">
      <alignment horizontal="center" vertical="center"/>
      <protection locked="0"/>
    </xf>
    <xf numFmtId="0" fontId="78" fillId="28" borderId="66" xfId="35" quotePrefix="1" applyFont="1" applyFill="1" applyBorder="1" applyAlignment="1" applyProtection="1">
      <alignment horizontal="center" vertical="center"/>
      <protection locked="0"/>
    </xf>
    <xf numFmtId="0" fontId="78" fillId="28" borderId="68" xfId="35" quotePrefix="1" applyFont="1" applyFill="1" applyBorder="1" applyAlignment="1" applyProtection="1">
      <alignment horizontal="center" vertical="center"/>
      <protection locked="0"/>
    </xf>
    <xf numFmtId="0" fontId="39" fillId="0" borderId="0" xfId="35" applyFont="1" applyBorder="1" applyAlignment="1" applyProtection="1">
      <alignment horizontal="center" vertical="center" wrapText="1"/>
      <protection locked="0"/>
    </xf>
    <xf numFmtId="0" fontId="1" fillId="0" borderId="0" xfId="35" applyBorder="1" applyAlignment="1" applyProtection="1">
      <alignment vertical="center"/>
      <protection locked="0"/>
    </xf>
    <xf numFmtId="0" fontId="37" fillId="0" borderId="92" xfId="35" applyFont="1" applyBorder="1" applyAlignment="1" applyProtection="1">
      <alignment horizontal="center" vertical="center" wrapText="1"/>
      <protection locked="0"/>
    </xf>
    <xf numFmtId="0" fontId="37" fillId="0" borderId="88" xfId="35" applyFont="1" applyBorder="1" applyAlignment="1" applyProtection="1">
      <alignment horizontal="center" vertical="center" wrapText="1"/>
      <protection locked="0"/>
    </xf>
    <xf numFmtId="0" fontId="41" fillId="0" borderId="99" xfId="35" applyFont="1" applyBorder="1" applyAlignment="1" applyProtection="1">
      <alignment horizontal="center"/>
      <protection locked="0"/>
    </xf>
    <xf numFmtId="0" fontId="41" fillId="0" borderId="0" xfId="35" applyFont="1" applyBorder="1" applyAlignment="1" applyProtection="1">
      <alignment horizontal="center"/>
      <protection locked="0"/>
    </xf>
    <xf numFmtId="0" fontId="42" fillId="0" borderId="0" xfId="35" applyFont="1" applyBorder="1" applyAlignment="1" applyProtection="1">
      <alignment horizontal="center"/>
      <protection locked="0"/>
    </xf>
    <xf numFmtId="0" fontId="43" fillId="0" borderId="0" xfId="35" applyFont="1" applyBorder="1" applyAlignment="1" applyProtection="1">
      <alignment horizontal="right" vertical="center"/>
    </xf>
    <xf numFmtId="0" fontId="79" fillId="0" borderId="100" xfId="35" applyFont="1" applyBorder="1" applyAlignment="1" applyProtection="1">
      <alignment horizontal="center" vertical="center"/>
    </xf>
    <xf numFmtId="0" fontId="79" fillId="0" borderId="101" xfId="35" applyFont="1" applyBorder="1" applyAlignment="1" applyProtection="1">
      <alignment horizontal="center" vertical="center"/>
    </xf>
    <xf numFmtId="0" fontId="79" fillId="0" borderId="102" xfId="35" applyFont="1" applyBorder="1" applyAlignment="1" applyProtection="1">
      <alignment horizontal="center" vertical="center"/>
    </xf>
    <xf numFmtId="0" fontId="46" fillId="0" borderId="100" xfId="35" applyFont="1" applyBorder="1" applyAlignment="1" applyProtection="1">
      <alignment horizontal="center" vertical="center"/>
    </xf>
    <xf numFmtId="0" fontId="46" fillId="0" borderId="101" xfId="35" applyFont="1" applyBorder="1" applyAlignment="1" applyProtection="1">
      <alignment horizontal="center" vertical="center"/>
    </xf>
    <xf numFmtId="0" fontId="46" fillId="0" borderId="102" xfId="35" applyFont="1" applyBorder="1" applyAlignment="1" applyProtection="1">
      <alignment horizontal="center" vertical="center"/>
    </xf>
    <xf numFmtId="0" fontId="80" fillId="0" borderId="103" xfId="35" applyFont="1" applyBorder="1" applyAlignment="1" applyProtection="1">
      <alignment horizontal="center" vertical="center" wrapText="1"/>
    </xf>
    <xf numFmtId="0" fontId="80" fillId="0" borderId="104" xfId="35" quotePrefix="1" applyFont="1" applyBorder="1" applyAlignment="1" applyProtection="1">
      <alignment horizontal="center" vertical="center" wrapText="1"/>
    </xf>
    <xf numFmtId="0" fontId="80" fillId="0" borderId="105" xfId="35" quotePrefix="1" applyFont="1" applyBorder="1" applyAlignment="1" applyProtection="1">
      <alignment horizontal="center" vertical="center" wrapText="1"/>
    </xf>
    <xf numFmtId="0" fontId="80" fillId="0" borderId="106" xfId="35" quotePrefix="1" applyFont="1" applyBorder="1" applyAlignment="1" applyProtection="1">
      <alignment horizontal="center" vertical="center" wrapText="1"/>
    </xf>
    <xf numFmtId="0" fontId="36" fillId="0" borderId="100" xfId="35" applyFont="1" applyBorder="1" applyAlignment="1" applyProtection="1">
      <alignment horizontal="left" vertical="center" wrapText="1"/>
    </xf>
    <xf numFmtId="0" fontId="36" fillId="0" borderId="101" xfId="35" applyFont="1" applyBorder="1" applyAlignment="1" applyProtection="1">
      <alignment horizontal="left" vertical="center" wrapText="1"/>
    </xf>
    <xf numFmtId="0" fontId="36" fillId="0" borderId="102" xfId="35" applyFont="1" applyBorder="1" applyAlignment="1" applyProtection="1">
      <alignment horizontal="left" vertical="center" wrapText="1"/>
    </xf>
    <xf numFmtId="0" fontId="89" fillId="0" borderId="100" xfId="35" applyFont="1" applyBorder="1" applyAlignment="1" applyProtection="1">
      <alignment horizontal="center" vertical="center"/>
    </xf>
    <xf numFmtId="0" fontId="89" fillId="0" borderId="101" xfId="35" applyFont="1" applyBorder="1" applyAlignment="1" applyProtection="1">
      <alignment horizontal="center" vertical="center"/>
    </xf>
    <xf numFmtId="0" fontId="89" fillId="0" borderId="102" xfId="35" applyFont="1" applyBorder="1" applyAlignment="1" applyProtection="1">
      <alignment horizontal="center" vertical="center"/>
    </xf>
  </cellXfs>
  <cellStyles count="48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/>
    <cellStyle name="Colore 1" xfId="23" builtinId="29" customBuiltin="1"/>
    <cellStyle name="Colore 2" xfId="24" builtinId="33" customBuiltin="1"/>
    <cellStyle name="Colore 3" xfId="25" builtinId="37" customBuiltin="1"/>
    <cellStyle name="Colore 4" xfId="26" builtinId="41" customBuiltin="1"/>
    <cellStyle name="Colore 5" xfId="27" builtinId="45" customBuiltin="1"/>
    <cellStyle name="Colore 6" xfId="28" builtinId="49" customBuiltin="1"/>
    <cellStyle name="Euro" xfId="29" xr:uid="{00000000-0005-0000-0000-00001C000000}"/>
    <cellStyle name="Input" xfId="30" builtinId="20" customBuiltin="1"/>
    <cellStyle name="Migliaia" xfId="31" builtinId="3"/>
    <cellStyle name="Migliaia [0]" xfId="32" builtinId="6"/>
    <cellStyle name="Neutrale" xfId="33" builtinId="28" customBuiltin="1"/>
    <cellStyle name="Normale" xfId="0" builtinId="0"/>
    <cellStyle name="Normale_32MA 2004 - format x  BOLGETTE-" xfId="34" xr:uid="{00000000-0005-0000-0000-000022000000}"/>
    <cellStyle name="Normale_COMUNE DI PESCHIERA" xfId="35" xr:uid="{00000000-0005-0000-0000-000023000000}"/>
    <cellStyle name="Nota" xfId="36" builtinId="10" customBuiltin="1"/>
    <cellStyle name="Output" xfId="37" builtinId="21" customBuiltin="1"/>
    <cellStyle name="Testo avviso" xfId="38" builtinId="11" customBuiltin="1"/>
    <cellStyle name="Testo descrittivo" xfId="39" builtinId="53" customBuiltin="1"/>
    <cellStyle name="Titolo" xfId="40" builtinId="15" customBuiltin="1"/>
    <cellStyle name="Titolo 1" xfId="41" builtinId="16" customBuiltin="1"/>
    <cellStyle name="Titolo 2" xfId="42" builtinId="17" customBuiltin="1"/>
    <cellStyle name="Titolo 3" xfId="43" builtinId="18" customBuiltin="1"/>
    <cellStyle name="Titolo 4" xfId="44" builtinId="19" customBuiltin="1"/>
    <cellStyle name="Totale" xfId="45" builtinId="25" customBuiltin="1"/>
    <cellStyle name="Valore non valido" xfId="46" builtinId="27" customBuiltin="1"/>
    <cellStyle name="Valore valido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144236</xdr:colOff>
      <xdr:row>49</xdr:row>
      <xdr:rowOff>195127</xdr:rowOff>
    </xdr:from>
    <xdr:to>
      <xdr:col>4</xdr:col>
      <xdr:colOff>1474627</xdr:colOff>
      <xdr:row>53</xdr:row>
      <xdr:rowOff>193043</xdr:rowOff>
    </xdr:to>
    <xdr:sp macro="" textlink="">
      <xdr:nvSpPr>
        <xdr:cNvPr id="15361" name="Oval 1">
          <a:extLst>
            <a:ext uri="{FF2B5EF4-FFF2-40B4-BE49-F238E27FC236}">
              <a16:creationId xmlns:a16="http://schemas.microsoft.com/office/drawing/2014/main" id="{00000000-0008-0000-0000-0000013C0000}"/>
            </a:ext>
          </a:extLst>
        </xdr:cNvPr>
        <xdr:cNvSpPr>
          <a:spLocks noChangeArrowheads="1"/>
        </xdr:cNvSpPr>
      </xdr:nvSpPr>
      <xdr:spPr bwMode="auto">
        <a:xfrm>
          <a:off x="8677275" y="15468600"/>
          <a:ext cx="1295400" cy="1266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Arial"/>
              <a:cs typeface="Arial"/>
            </a:rPr>
            <a:t>Timbro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144236</xdr:colOff>
      <xdr:row>49</xdr:row>
      <xdr:rowOff>195127</xdr:rowOff>
    </xdr:from>
    <xdr:to>
      <xdr:col>4</xdr:col>
      <xdr:colOff>1474627</xdr:colOff>
      <xdr:row>53</xdr:row>
      <xdr:rowOff>193043</xdr:rowOff>
    </xdr:to>
    <xdr:sp macro="" textlink="">
      <xdr:nvSpPr>
        <xdr:cNvPr id="15361" name="Oval 1">
          <a:extLst>
            <a:ext uri="{FF2B5EF4-FFF2-40B4-BE49-F238E27FC236}">
              <a16:creationId xmlns:a16="http://schemas.microsoft.com/office/drawing/2014/main" id="{00000000-0008-0000-0100-0000013C0000}"/>
            </a:ext>
          </a:extLst>
        </xdr:cNvPr>
        <xdr:cNvSpPr>
          <a:spLocks noChangeArrowheads="1"/>
        </xdr:cNvSpPr>
      </xdr:nvSpPr>
      <xdr:spPr bwMode="auto">
        <a:xfrm>
          <a:off x="8677275" y="15468600"/>
          <a:ext cx="1295400" cy="1266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Arial"/>
              <a:cs typeface="Arial"/>
            </a:rPr>
            <a:t>Timbro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144236</xdr:colOff>
      <xdr:row>49</xdr:row>
      <xdr:rowOff>195127</xdr:rowOff>
    </xdr:from>
    <xdr:to>
      <xdr:col>4</xdr:col>
      <xdr:colOff>1474627</xdr:colOff>
      <xdr:row>53</xdr:row>
      <xdr:rowOff>193043</xdr:rowOff>
    </xdr:to>
    <xdr:sp macro="" textlink="">
      <xdr:nvSpPr>
        <xdr:cNvPr id="15361" name="Oval 1">
          <a:extLst>
            <a:ext uri="{FF2B5EF4-FFF2-40B4-BE49-F238E27FC236}">
              <a16:creationId xmlns:a16="http://schemas.microsoft.com/office/drawing/2014/main" id="{00000000-0008-0000-0200-0000013C0000}"/>
            </a:ext>
          </a:extLst>
        </xdr:cNvPr>
        <xdr:cNvSpPr>
          <a:spLocks noChangeArrowheads="1"/>
        </xdr:cNvSpPr>
      </xdr:nvSpPr>
      <xdr:spPr bwMode="auto">
        <a:xfrm>
          <a:off x="8677275" y="15468600"/>
          <a:ext cx="1295400" cy="1266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400" b="1" i="0" strike="noStrike">
              <a:solidFill>
                <a:srgbClr val="000000"/>
              </a:solidFill>
              <a:latin typeface="Arial"/>
              <a:cs typeface="Arial"/>
            </a:rPr>
            <a:t>Timbro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409575</xdr:rowOff>
    </xdr:from>
    <xdr:to>
      <xdr:col>3</xdr:col>
      <xdr:colOff>1301825</xdr:colOff>
      <xdr:row>12</xdr:row>
      <xdr:rowOff>19050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 rot="10424758">
          <a:off x="0" y="3429000"/>
          <a:ext cx="4133850" cy="1133475"/>
        </a:xfrm>
        <a:prstGeom prst="wedgeEllipseCallout">
          <a:avLst>
            <a:gd name="adj1" fmla="val -151412"/>
            <a:gd name="adj2" fmla="val 16807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it-IT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INSERIRE NEL RIQUADRO GIALLO IL CONTO MAAF DEL CLIENTE</a:t>
          </a:r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frugoni@wmt-emea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5">
    <pageSetUpPr fitToPage="1"/>
  </sheetPr>
  <dimension ref="B1:M55"/>
  <sheetViews>
    <sheetView showGridLines="0" tabSelected="1" zoomScale="70" workbookViewId="0">
      <pane ySplit="7" topLeftCell="A8" activePane="bottomLeft" state="frozen"/>
      <selection activeCell="H4" sqref="H4"/>
      <selection pane="bottomLeft" activeCell="I11" sqref="I11"/>
    </sheetView>
  </sheetViews>
  <sheetFormatPr defaultColWidth="9.109375" defaultRowHeight="13.2" x14ac:dyDescent="0.25"/>
  <cols>
    <col min="1" max="1" width="1.88671875" style="214" customWidth="1"/>
    <col min="2" max="2" width="26" style="214" customWidth="1"/>
    <col min="3" max="3" width="53.5546875" style="214" customWidth="1"/>
    <col min="4" max="4" width="36.44140625" style="214" customWidth="1"/>
    <col min="5" max="5" width="31" style="214" customWidth="1"/>
    <col min="6" max="6" width="16.109375" style="214" customWidth="1"/>
    <col min="7" max="16384" width="9.109375" style="214"/>
  </cols>
  <sheetData>
    <row r="1" spans="2:9" ht="55.5" customHeight="1" thickBot="1" x14ac:dyDescent="0.3">
      <c r="B1" s="364" t="s">
        <v>100</v>
      </c>
      <c r="C1" s="365"/>
      <c r="D1" s="366"/>
      <c r="E1" s="367"/>
      <c r="F1" s="213"/>
      <c r="G1" s="213"/>
      <c r="H1" s="213"/>
    </row>
    <row r="2" spans="2:9" ht="63" customHeight="1" x14ac:dyDescent="0.25">
      <c r="B2" s="215" t="s">
        <v>71</v>
      </c>
      <c r="C2" s="216" t="str">
        <f>+'CERCA CONTO'!B2</f>
        <v>POLITECNICO DI MILANO</v>
      </c>
      <c r="D2" s="217" t="s">
        <v>213</v>
      </c>
      <c r="E2" s="328"/>
      <c r="F2" s="213"/>
      <c r="G2" s="213"/>
      <c r="H2" s="213"/>
      <c r="I2" s="213"/>
    </row>
    <row r="3" spans="2:9" ht="37.5" customHeight="1" thickBot="1" x14ac:dyDescent="0.3">
      <c r="B3" s="218" t="s">
        <v>73</v>
      </c>
      <c r="C3" s="315" t="s">
        <v>215</v>
      </c>
      <c r="D3" s="342"/>
      <c r="E3" s="219"/>
      <c r="F3" s="213"/>
      <c r="G3" s="213"/>
      <c r="H3" s="341"/>
    </row>
    <row r="4" spans="2:9" ht="38.25" customHeight="1" x14ac:dyDescent="0.25">
      <c r="B4" s="220" t="s">
        <v>101</v>
      </c>
      <c r="C4" s="221"/>
      <c r="D4" s="222" t="s">
        <v>102</v>
      </c>
      <c r="E4" s="223"/>
      <c r="F4" s="213"/>
      <c r="G4" s="213"/>
    </row>
    <row r="5" spans="2:9" ht="32.25" customHeight="1" x14ac:dyDescent="0.25">
      <c r="B5" s="370" t="s">
        <v>74</v>
      </c>
      <c r="C5" s="371"/>
      <c r="D5" s="372" t="s">
        <v>75</v>
      </c>
      <c r="E5" s="373"/>
      <c r="F5" s="213"/>
      <c r="G5" s="213"/>
      <c r="I5" s="336"/>
    </row>
    <row r="6" spans="2:9" ht="32.25" customHeight="1" thickBot="1" x14ac:dyDescent="0.3">
      <c r="B6" s="224"/>
      <c r="C6" s="212"/>
      <c r="D6" s="368" t="s">
        <v>76</v>
      </c>
      <c r="E6" s="369"/>
      <c r="F6" s="213"/>
      <c r="G6" s="213"/>
    </row>
    <row r="7" spans="2:9" ht="45" customHeight="1" x14ac:dyDescent="0.25">
      <c r="B7" s="225" t="s">
        <v>77</v>
      </c>
      <c r="C7" s="226" t="s">
        <v>78</v>
      </c>
      <c r="D7" s="227" t="s">
        <v>79</v>
      </c>
      <c r="E7" s="228" t="s">
        <v>80</v>
      </c>
      <c r="F7" s="228" t="s">
        <v>81</v>
      </c>
      <c r="G7" s="213"/>
    </row>
    <row r="8" spans="2:9" ht="20.399999999999999" x14ac:dyDescent="0.25">
      <c r="B8" s="229">
        <v>1</v>
      </c>
      <c r="C8" s="338"/>
      <c r="D8" s="324"/>
      <c r="E8" s="331"/>
      <c r="F8" s="335"/>
      <c r="G8" s="213"/>
    </row>
    <row r="9" spans="2:9" ht="23.4" customHeight="1" x14ac:dyDescent="0.25">
      <c r="B9" s="229">
        <v>2</v>
      </c>
      <c r="C9" s="338"/>
      <c r="D9" s="324"/>
      <c r="E9" s="331"/>
      <c r="F9" s="335"/>
      <c r="G9" s="213"/>
    </row>
    <row r="10" spans="2:9" ht="25.8" customHeight="1" x14ac:dyDescent="0.25">
      <c r="B10" s="229">
        <v>3</v>
      </c>
      <c r="C10" s="338"/>
      <c r="D10" s="324"/>
      <c r="E10" s="331"/>
      <c r="F10" s="335"/>
      <c r="G10" s="213"/>
    </row>
    <row r="11" spans="2:9" ht="24" customHeight="1" x14ac:dyDescent="0.25">
      <c r="B11" s="229">
        <v>4</v>
      </c>
      <c r="C11" s="338"/>
      <c r="D11" s="324"/>
      <c r="E11" s="331"/>
      <c r="F11" s="335"/>
      <c r="G11" s="213"/>
    </row>
    <row r="12" spans="2:9" ht="22.2" customHeight="1" x14ac:dyDescent="0.25">
      <c r="B12" s="229">
        <v>5</v>
      </c>
      <c r="C12" s="338"/>
      <c r="D12" s="324"/>
      <c r="E12" s="331"/>
      <c r="F12" s="335"/>
      <c r="G12" s="213"/>
    </row>
    <row r="13" spans="2:9" ht="20.399999999999999" customHeight="1" x14ac:dyDescent="0.25">
      <c r="B13" s="229">
        <v>6</v>
      </c>
      <c r="C13" s="338"/>
      <c r="D13" s="324"/>
      <c r="E13" s="331"/>
      <c r="F13" s="335"/>
      <c r="G13" s="213"/>
    </row>
    <row r="14" spans="2:9" ht="20.100000000000001" customHeight="1" x14ac:dyDescent="0.25">
      <c r="B14" s="229">
        <v>7</v>
      </c>
      <c r="C14" s="338"/>
      <c r="D14" s="324"/>
      <c r="E14" s="331"/>
      <c r="F14" s="335"/>
      <c r="G14" s="213"/>
    </row>
    <row r="15" spans="2:9" ht="20.100000000000001" customHeight="1" x14ac:dyDescent="0.25">
      <c r="B15" s="229">
        <v>8</v>
      </c>
      <c r="C15" s="338"/>
      <c r="D15" s="324"/>
      <c r="E15" s="331"/>
      <c r="F15" s="335"/>
      <c r="G15" s="213"/>
    </row>
    <row r="16" spans="2:9" ht="20.100000000000001" customHeight="1" x14ac:dyDescent="0.25">
      <c r="B16" s="229">
        <v>9</v>
      </c>
      <c r="C16" s="338"/>
      <c r="D16" s="324"/>
      <c r="E16" s="331"/>
      <c r="F16" s="335"/>
      <c r="G16" s="213"/>
    </row>
    <row r="17" spans="2:7" ht="20.100000000000001" customHeight="1" x14ac:dyDescent="0.25">
      <c r="B17" s="229">
        <v>10</v>
      </c>
      <c r="C17" s="338"/>
      <c r="D17" s="324"/>
      <c r="E17" s="331"/>
      <c r="F17" s="335"/>
      <c r="G17" s="213"/>
    </row>
    <row r="18" spans="2:7" ht="20.100000000000001" customHeight="1" x14ac:dyDescent="0.25">
      <c r="B18" s="229">
        <v>11</v>
      </c>
      <c r="C18" s="338"/>
      <c r="D18" s="324"/>
      <c r="E18" s="331"/>
      <c r="F18" s="335"/>
      <c r="G18" s="213"/>
    </row>
    <row r="19" spans="2:7" ht="20.100000000000001" customHeight="1" x14ac:dyDescent="0.25">
      <c r="B19" s="229">
        <v>12</v>
      </c>
      <c r="C19" s="338"/>
      <c r="D19" s="324"/>
      <c r="E19" s="331"/>
      <c r="F19" s="335"/>
      <c r="G19" s="213"/>
    </row>
    <row r="20" spans="2:7" ht="20.100000000000001" customHeight="1" x14ac:dyDescent="0.25">
      <c r="B20" s="229">
        <v>13</v>
      </c>
      <c r="C20" s="338"/>
      <c r="D20" s="324"/>
      <c r="E20" s="331"/>
      <c r="F20" s="335"/>
      <c r="G20" s="213"/>
    </row>
    <row r="21" spans="2:7" ht="20.100000000000001" customHeight="1" x14ac:dyDescent="0.25">
      <c r="B21" s="232">
        <v>14</v>
      </c>
      <c r="C21" s="323"/>
      <c r="D21" s="324"/>
      <c r="E21" s="334"/>
      <c r="F21" s="335"/>
      <c r="G21" s="213"/>
    </row>
    <row r="22" spans="2:7" ht="20.100000000000001" customHeight="1" x14ac:dyDescent="0.25">
      <c r="B22" s="232">
        <v>15</v>
      </c>
      <c r="C22" s="323"/>
      <c r="D22" s="324"/>
      <c r="E22" s="334"/>
      <c r="F22" s="335"/>
      <c r="G22" s="213"/>
    </row>
    <row r="23" spans="2:7" ht="20.100000000000001" customHeight="1" x14ac:dyDescent="0.25">
      <c r="B23" s="232">
        <v>16</v>
      </c>
      <c r="C23" s="323"/>
      <c r="D23" s="324"/>
      <c r="E23" s="334"/>
      <c r="F23" s="335"/>
      <c r="G23" s="213"/>
    </row>
    <row r="24" spans="2:7" ht="20.100000000000001" customHeight="1" x14ac:dyDescent="0.25">
      <c r="B24" s="232">
        <v>17</v>
      </c>
      <c r="C24" s="323"/>
      <c r="D24" s="324"/>
      <c r="E24" s="334"/>
      <c r="F24" s="335"/>
      <c r="G24" s="213"/>
    </row>
    <row r="25" spans="2:7" ht="20.100000000000001" customHeight="1" x14ac:dyDescent="0.25">
      <c r="B25" s="232">
        <v>18</v>
      </c>
      <c r="C25" s="323"/>
      <c r="D25" s="324"/>
      <c r="E25" s="334"/>
      <c r="F25" s="335"/>
      <c r="G25" s="213"/>
    </row>
    <row r="26" spans="2:7" ht="20.100000000000001" customHeight="1" x14ac:dyDescent="0.25">
      <c r="B26" s="232">
        <v>19</v>
      </c>
      <c r="C26" s="323"/>
      <c r="D26" s="324"/>
      <c r="E26" s="334"/>
      <c r="F26" s="335"/>
      <c r="G26" s="213"/>
    </row>
    <row r="27" spans="2:7" ht="20.100000000000001" customHeight="1" x14ac:dyDescent="0.25">
      <c r="B27" s="232">
        <v>20</v>
      </c>
      <c r="C27" s="323"/>
      <c r="D27" s="324"/>
      <c r="E27" s="334"/>
      <c r="F27" s="332"/>
      <c r="G27" s="213"/>
    </row>
    <row r="28" spans="2:7" ht="20.100000000000001" customHeight="1" x14ac:dyDescent="0.25">
      <c r="B28" s="232">
        <v>21</v>
      </c>
      <c r="C28" s="323"/>
      <c r="D28" s="324"/>
      <c r="E28" s="334"/>
      <c r="F28" s="332"/>
      <c r="G28" s="213"/>
    </row>
    <row r="29" spans="2:7" ht="20.100000000000001" customHeight="1" x14ac:dyDescent="0.25">
      <c r="B29" s="232">
        <v>22</v>
      </c>
      <c r="C29" s="323"/>
      <c r="D29" s="324"/>
      <c r="E29" s="334"/>
      <c r="F29" s="332"/>
      <c r="G29" s="213"/>
    </row>
    <row r="30" spans="2:7" ht="20.100000000000001" customHeight="1" x14ac:dyDescent="0.25">
      <c r="B30" s="232">
        <v>23</v>
      </c>
      <c r="C30" s="323"/>
      <c r="D30" s="324"/>
      <c r="E30" s="334"/>
      <c r="F30" s="332"/>
      <c r="G30" s="213"/>
    </row>
    <row r="31" spans="2:7" ht="20.100000000000001" customHeight="1" x14ac:dyDescent="0.25">
      <c r="B31" s="232">
        <v>24</v>
      </c>
      <c r="C31" s="323"/>
      <c r="D31" s="324"/>
      <c r="E31" s="334"/>
      <c r="F31" s="332"/>
      <c r="G31" s="213"/>
    </row>
    <row r="32" spans="2:7" ht="20.100000000000001" customHeight="1" x14ac:dyDescent="0.25">
      <c r="B32" s="232">
        <v>25</v>
      </c>
      <c r="C32" s="323"/>
      <c r="D32" s="324"/>
      <c r="E32" s="334"/>
      <c r="F32" s="332"/>
      <c r="G32" s="213"/>
    </row>
    <row r="33" spans="2:7" ht="20.100000000000001" customHeight="1" x14ac:dyDescent="0.25">
      <c r="B33" s="232">
        <v>26</v>
      </c>
      <c r="C33" s="323"/>
      <c r="D33" s="324"/>
      <c r="E33" s="334"/>
      <c r="F33" s="332"/>
      <c r="G33" s="213"/>
    </row>
    <row r="34" spans="2:7" ht="20.100000000000001" customHeight="1" x14ac:dyDescent="0.25">
      <c r="B34" s="232">
        <v>27</v>
      </c>
      <c r="C34" s="323"/>
      <c r="D34" s="324"/>
      <c r="E34" s="334"/>
      <c r="F34" s="332"/>
      <c r="G34" s="213"/>
    </row>
    <row r="35" spans="2:7" ht="20.100000000000001" customHeight="1" x14ac:dyDescent="0.25">
      <c r="B35" s="232">
        <v>28</v>
      </c>
      <c r="C35" s="323"/>
      <c r="D35" s="324"/>
      <c r="E35" s="334"/>
      <c r="F35" s="332"/>
      <c r="G35" s="213"/>
    </row>
    <row r="36" spans="2:7" ht="20.100000000000001" customHeight="1" x14ac:dyDescent="0.25">
      <c r="B36" s="232">
        <v>29</v>
      </c>
      <c r="C36" s="323"/>
      <c r="D36" s="324"/>
      <c r="E36" s="334"/>
      <c r="F36" s="332"/>
      <c r="G36" s="213"/>
    </row>
    <row r="37" spans="2:7" ht="20.100000000000001" customHeight="1" x14ac:dyDescent="0.25">
      <c r="B37" s="232">
        <v>30</v>
      </c>
      <c r="C37" s="323"/>
      <c r="D37" s="324"/>
      <c r="E37" s="334"/>
      <c r="F37" s="332"/>
      <c r="G37" s="213"/>
    </row>
    <row r="38" spans="2:7" ht="31.5" customHeight="1" thickBot="1" x14ac:dyDescent="0.3">
      <c r="B38" s="234"/>
      <c r="C38" s="374" t="s">
        <v>82</v>
      </c>
      <c r="D38" s="375"/>
      <c r="E38" s="376"/>
      <c r="F38" s="332"/>
      <c r="G38" s="213"/>
    </row>
    <row r="39" spans="2:7" ht="25.5" customHeight="1" x14ac:dyDescent="0.25">
      <c r="B39" s="346" t="s">
        <v>83</v>
      </c>
      <c r="C39" s="347"/>
      <c r="D39" s="347"/>
      <c r="E39" s="348"/>
      <c r="F39" s="213"/>
      <c r="G39" s="213"/>
    </row>
    <row r="40" spans="2:7" ht="20.100000000000001" customHeight="1" x14ac:dyDescent="0.25">
      <c r="B40" s="362"/>
      <c r="C40" s="363"/>
      <c r="D40" s="356"/>
      <c r="E40" s="357"/>
      <c r="F40" s="213"/>
      <c r="G40" s="213"/>
    </row>
    <row r="41" spans="2:7" ht="20.100000000000001" customHeight="1" x14ac:dyDescent="0.25">
      <c r="B41" s="362"/>
      <c r="C41" s="363"/>
      <c r="D41" s="356"/>
      <c r="E41" s="357"/>
      <c r="F41" s="213"/>
      <c r="G41" s="213"/>
    </row>
    <row r="42" spans="2:7" ht="20.100000000000001" customHeight="1" x14ac:dyDescent="0.25">
      <c r="B42" s="362"/>
      <c r="C42" s="363"/>
      <c r="D42" s="356"/>
      <c r="E42" s="357"/>
      <c r="F42" s="213"/>
      <c r="G42" s="213"/>
    </row>
    <row r="43" spans="2:7" ht="20.100000000000001" customHeight="1" x14ac:dyDescent="0.25">
      <c r="B43" s="362"/>
      <c r="C43" s="363"/>
      <c r="D43" s="356"/>
      <c r="E43" s="357"/>
      <c r="F43" s="213"/>
      <c r="G43" s="213"/>
    </row>
    <row r="44" spans="2:7" ht="20.100000000000001" customHeight="1" thickBot="1" x14ac:dyDescent="0.3">
      <c r="B44" s="360"/>
      <c r="C44" s="361"/>
      <c r="D44" s="358"/>
      <c r="E44" s="359"/>
      <c r="F44" s="213"/>
      <c r="G44" s="213"/>
    </row>
    <row r="45" spans="2:7" ht="26.25" customHeight="1" x14ac:dyDescent="0.25">
      <c r="B45" s="349" t="s">
        <v>84</v>
      </c>
      <c r="C45" s="350"/>
      <c r="D45" s="350"/>
      <c r="E45" s="351"/>
      <c r="F45" s="213"/>
      <c r="G45" s="213"/>
    </row>
    <row r="46" spans="2:7" ht="20.100000000000001" customHeight="1" x14ac:dyDescent="0.25">
      <c r="B46" s="352"/>
      <c r="C46" s="353"/>
      <c r="D46" s="237"/>
      <c r="E46" s="238"/>
      <c r="F46" s="213"/>
      <c r="G46" s="213"/>
    </row>
    <row r="47" spans="2:7" s="242" customFormat="1" ht="20.100000000000001" customHeight="1" x14ac:dyDescent="0.25">
      <c r="B47" s="354" t="s">
        <v>85</v>
      </c>
      <c r="C47" s="355"/>
      <c r="D47" s="239" t="s">
        <v>86</v>
      </c>
      <c r="E47" s="240"/>
      <c r="F47" s="241"/>
      <c r="G47" s="241"/>
    </row>
    <row r="48" spans="2:7" s="242" customFormat="1" ht="23.25" customHeight="1" x14ac:dyDescent="0.25">
      <c r="B48" s="243"/>
      <c r="C48" s="244"/>
      <c r="D48" s="244"/>
      <c r="E48" s="240"/>
      <c r="F48" s="241"/>
      <c r="G48" s="241"/>
    </row>
    <row r="49" spans="2:13" ht="17.25" customHeight="1" thickBot="1" x14ac:dyDescent="0.3">
      <c r="B49" s="343" t="s">
        <v>87</v>
      </c>
      <c r="C49" s="344"/>
      <c r="D49" s="344"/>
      <c r="E49" s="345"/>
      <c r="F49" s="213"/>
      <c r="G49" s="213"/>
    </row>
    <row r="50" spans="2:13" ht="19.5" customHeight="1" x14ac:dyDescent="0.25">
      <c r="B50" s="235"/>
      <c r="C50" s="236"/>
      <c r="D50" s="237"/>
      <c r="E50" s="238"/>
      <c r="F50" s="213"/>
      <c r="G50" s="213"/>
    </row>
    <row r="51" spans="2:13" ht="16.5" customHeight="1" x14ac:dyDescent="0.25">
      <c r="B51" s="245"/>
      <c r="C51" s="25"/>
      <c r="D51" s="25"/>
      <c r="E51" s="246"/>
      <c r="F51" s="213"/>
      <c r="G51" s="213"/>
    </row>
    <row r="52" spans="2:13" ht="17.399999999999999" x14ac:dyDescent="0.25">
      <c r="B52" s="245"/>
      <c r="C52" s="25"/>
      <c r="D52" s="25"/>
      <c r="E52" s="247"/>
      <c r="F52" s="213"/>
      <c r="G52" s="213"/>
    </row>
    <row r="53" spans="2:13" ht="47.25" customHeight="1" x14ac:dyDescent="0.25">
      <c r="B53" s="186" t="s">
        <v>88</v>
      </c>
      <c r="C53" s="248"/>
      <c r="D53" s="249"/>
      <c r="E53" s="250"/>
      <c r="F53" s="16"/>
      <c r="G53" s="16"/>
      <c r="H53" s="16"/>
      <c r="I53" s="16"/>
      <c r="J53" s="16"/>
      <c r="K53" s="16"/>
      <c r="L53" s="16"/>
      <c r="M53" s="16"/>
    </row>
    <row r="54" spans="2:13" ht="15.6" x14ac:dyDescent="0.25">
      <c r="B54" s="186" t="s">
        <v>70</v>
      </c>
      <c r="C54" s="212"/>
      <c r="D54" s="25"/>
      <c r="E54" s="251"/>
      <c r="F54" s="212"/>
      <c r="G54" s="212"/>
      <c r="H54" s="249"/>
      <c r="I54" s="249"/>
      <c r="J54" s="249"/>
      <c r="K54" s="249"/>
      <c r="L54" s="212"/>
      <c r="M54" s="212"/>
    </row>
    <row r="55" spans="2:13" ht="15.6" thickBot="1" x14ac:dyDescent="0.3">
      <c r="B55" s="252"/>
      <c r="C55" s="253"/>
      <c r="D55" s="207"/>
      <c r="E55" s="208"/>
      <c r="F55" s="16"/>
      <c r="G55" s="16"/>
      <c r="H55" s="16"/>
      <c r="I55" s="16"/>
      <c r="J55" s="16"/>
      <c r="K55" s="16"/>
      <c r="L55" s="16"/>
      <c r="M55" s="16"/>
    </row>
  </sheetData>
  <mergeCells count="20">
    <mergeCell ref="B1:E1"/>
    <mergeCell ref="D6:E6"/>
    <mergeCell ref="B5:C5"/>
    <mergeCell ref="D5:E5"/>
    <mergeCell ref="C38:E38"/>
    <mergeCell ref="B49:E49"/>
    <mergeCell ref="B39:E39"/>
    <mergeCell ref="B45:E45"/>
    <mergeCell ref="B46:C46"/>
    <mergeCell ref="B47:C47"/>
    <mergeCell ref="D40:E40"/>
    <mergeCell ref="D42:E42"/>
    <mergeCell ref="D44:E44"/>
    <mergeCell ref="D41:E41"/>
    <mergeCell ref="D43:E43"/>
    <mergeCell ref="B44:C44"/>
    <mergeCell ref="B40:C40"/>
    <mergeCell ref="B41:C41"/>
    <mergeCell ref="B42:C42"/>
    <mergeCell ref="B43:C43"/>
  </mergeCells>
  <phoneticPr fontId="3" type="noConversion"/>
  <printOptions horizontalCentered="1" verticalCentered="1"/>
  <pageMargins left="0.39370078740157483" right="0.39370078740157483" top="0.17" bottom="0.22" header="0.3" footer="0.32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9">
    <pageSetUpPr fitToPage="1"/>
  </sheetPr>
  <dimension ref="B1:M55"/>
  <sheetViews>
    <sheetView showGridLines="0" zoomScale="70" workbookViewId="0">
      <pane ySplit="7" topLeftCell="A8" activePane="bottomLeft" state="frozen"/>
      <selection activeCell="L4" sqref="L4"/>
      <selection pane="bottomLeft" activeCell="J14" sqref="J14"/>
    </sheetView>
  </sheetViews>
  <sheetFormatPr defaultColWidth="9.109375" defaultRowHeight="13.2" x14ac:dyDescent="0.25"/>
  <cols>
    <col min="1" max="1" width="1.88671875" style="214" customWidth="1"/>
    <col min="2" max="2" width="26" style="214" customWidth="1"/>
    <col min="3" max="3" width="53.5546875" style="214" customWidth="1"/>
    <col min="4" max="4" width="36.44140625" style="214" customWidth="1"/>
    <col min="5" max="5" width="31" style="214" customWidth="1"/>
    <col min="6" max="6" width="16.109375" style="214" customWidth="1"/>
    <col min="7" max="16384" width="9.109375" style="214"/>
  </cols>
  <sheetData>
    <row r="1" spans="2:9" ht="55.5" customHeight="1" thickBot="1" x14ac:dyDescent="0.3">
      <c r="B1" s="364" t="s">
        <v>103</v>
      </c>
      <c r="C1" s="365"/>
      <c r="D1" s="366"/>
      <c r="E1" s="367"/>
      <c r="F1" s="213"/>
      <c r="G1" s="213"/>
      <c r="H1" s="213"/>
    </row>
    <row r="2" spans="2:9" ht="63" customHeight="1" x14ac:dyDescent="0.25">
      <c r="B2" s="215" t="s">
        <v>71</v>
      </c>
      <c r="C2" s="216" t="str">
        <f>+'CERCA CONTO'!B2</f>
        <v>POLITECNICO DI MILANO</v>
      </c>
      <c r="D2" s="217" t="s">
        <v>214</v>
      </c>
      <c r="E2" s="337"/>
      <c r="F2" s="213"/>
      <c r="G2" s="213"/>
      <c r="H2" s="213"/>
      <c r="I2" s="213"/>
    </row>
    <row r="3" spans="2:9" ht="37.200000000000003" customHeight="1" thickBot="1" x14ac:dyDescent="0.3">
      <c r="B3" s="218" t="s">
        <v>73</v>
      </c>
      <c r="C3" s="329" t="s">
        <v>215</v>
      </c>
      <c r="D3" s="342"/>
      <c r="E3" s="219"/>
      <c r="F3" s="213"/>
      <c r="G3" s="213"/>
    </row>
    <row r="4" spans="2:9" ht="38.25" customHeight="1" x14ac:dyDescent="0.25">
      <c r="B4" s="220" t="s">
        <v>101</v>
      </c>
      <c r="C4" s="221"/>
      <c r="D4" s="222" t="s">
        <v>102</v>
      </c>
      <c r="E4" s="223"/>
      <c r="F4" s="213"/>
      <c r="G4" s="213"/>
    </row>
    <row r="5" spans="2:9" ht="32.25" customHeight="1" x14ac:dyDescent="0.25">
      <c r="B5" s="370" t="s">
        <v>74</v>
      </c>
      <c r="C5" s="371"/>
      <c r="D5" s="372" t="s">
        <v>75</v>
      </c>
      <c r="E5" s="373"/>
      <c r="F5" s="213"/>
      <c r="G5" s="213"/>
    </row>
    <row r="6" spans="2:9" ht="32.25" customHeight="1" thickBot="1" x14ac:dyDescent="0.3">
      <c r="B6" s="224"/>
      <c r="C6" s="212"/>
      <c r="D6" s="368" t="s">
        <v>76</v>
      </c>
      <c r="E6" s="369"/>
      <c r="F6" s="213"/>
      <c r="G6" s="213"/>
    </row>
    <row r="7" spans="2:9" ht="45" customHeight="1" x14ac:dyDescent="0.25">
      <c r="B7" s="225" t="s">
        <v>77</v>
      </c>
      <c r="C7" s="226" t="s">
        <v>78</v>
      </c>
      <c r="D7" s="227" t="s">
        <v>79</v>
      </c>
      <c r="E7" s="228" t="s">
        <v>80</v>
      </c>
      <c r="F7" s="228" t="s">
        <v>81</v>
      </c>
      <c r="G7" s="213"/>
    </row>
    <row r="8" spans="2:9" ht="19.5" customHeight="1" x14ac:dyDescent="0.25">
      <c r="B8" s="326">
        <v>1</v>
      </c>
      <c r="C8" s="338"/>
      <c r="D8" s="324"/>
      <c r="E8" s="331"/>
      <c r="F8" s="333"/>
      <c r="G8" s="213"/>
    </row>
    <row r="9" spans="2:9" ht="19.95" customHeight="1" x14ac:dyDescent="0.25">
      <c r="B9" s="232">
        <v>2</v>
      </c>
      <c r="C9" s="339"/>
      <c r="D9" s="324"/>
      <c r="E9" s="331"/>
      <c r="F9" s="340"/>
      <c r="G9" s="213"/>
    </row>
    <row r="10" spans="2:9" ht="20.100000000000001" customHeight="1" x14ac:dyDescent="0.25">
      <c r="B10" s="232">
        <v>3</v>
      </c>
      <c r="C10" s="327"/>
      <c r="D10" s="324"/>
      <c r="E10" s="331"/>
      <c r="F10" s="333"/>
      <c r="G10" s="213"/>
    </row>
    <row r="11" spans="2:9" ht="20.100000000000001" customHeight="1" x14ac:dyDescent="0.25">
      <c r="B11" s="232">
        <v>4</v>
      </c>
      <c r="C11" s="327"/>
      <c r="D11" s="324"/>
      <c r="E11" s="331"/>
      <c r="F11" s="333"/>
      <c r="G11" s="213"/>
    </row>
    <row r="12" spans="2:9" ht="20.100000000000001" customHeight="1" x14ac:dyDescent="0.25">
      <c r="B12" s="232">
        <v>5</v>
      </c>
      <c r="C12" s="327"/>
      <c r="D12" s="324"/>
      <c r="E12" s="331"/>
      <c r="F12" s="333"/>
      <c r="G12" s="213"/>
    </row>
    <row r="13" spans="2:9" ht="20.100000000000001" customHeight="1" x14ac:dyDescent="0.25">
      <c r="B13" s="232">
        <v>6</v>
      </c>
      <c r="C13" s="327"/>
      <c r="D13" s="324"/>
      <c r="E13" s="331"/>
      <c r="F13" s="333"/>
      <c r="G13" s="213"/>
    </row>
    <row r="14" spans="2:9" ht="20.100000000000001" customHeight="1" x14ac:dyDescent="0.25">
      <c r="B14" s="232">
        <v>7</v>
      </c>
      <c r="C14" s="323"/>
      <c r="D14" s="324"/>
      <c r="E14" s="331"/>
      <c r="F14" s="333"/>
      <c r="G14" s="213"/>
    </row>
    <row r="15" spans="2:9" ht="20.100000000000001" customHeight="1" x14ac:dyDescent="0.25">
      <c r="B15" s="232">
        <v>8</v>
      </c>
      <c r="C15" s="323"/>
      <c r="D15" s="324"/>
      <c r="E15" s="331"/>
      <c r="F15" s="333"/>
      <c r="G15" s="213"/>
    </row>
    <row r="16" spans="2:9" ht="20.100000000000001" customHeight="1" x14ac:dyDescent="0.25">
      <c r="B16" s="232">
        <v>9</v>
      </c>
      <c r="C16" s="323"/>
      <c r="D16" s="324"/>
      <c r="E16" s="331"/>
      <c r="F16" s="333"/>
      <c r="G16" s="213"/>
    </row>
    <row r="17" spans="2:7" ht="20.100000000000001" customHeight="1" x14ac:dyDescent="0.25">
      <c r="B17" s="232">
        <v>10</v>
      </c>
      <c r="C17" s="323"/>
      <c r="D17" s="324"/>
      <c r="E17" s="331"/>
      <c r="F17" s="333"/>
      <c r="G17" s="213"/>
    </row>
    <row r="18" spans="2:7" ht="20.100000000000001" customHeight="1" x14ac:dyDescent="0.25">
      <c r="B18" s="232">
        <v>11</v>
      </c>
      <c r="C18" s="323"/>
      <c r="D18" s="324"/>
      <c r="E18" s="331"/>
      <c r="F18" s="333"/>
      <c r="G18" s="213"/>
    </row>
    <row r="19" spans="2:7" ht="20.100000000000001" customHeight="1" x14ac:dyDescent="0.25">
      <c r="B19" s="232">
        <v>12</v>
      </c>
      <c r="C19" s="323"/>
      <c r="D19" s="324"/>
      <c r="E19" s="331"/>
      <c r="F19" s="333"/>
      <c r="G19" s="213"/>
    </row>
    <row r="20" spans="2:7" ht="20.100000000000001" customHeight="1" x14ac:dyDescent="0.25">
      <c r="B20" s="232">
        <v>13</v>
      </c>
      <c r="C20" s="323"/>
      <c r="D20" s="324"/>
      <c r="E20" s="331"/>
      <c r="F20" s="333"/>
      <c r="G20" s="213"/>
    </row>
    <row r="21" spans="2:7" ht="20.100000000000001" customHeight="1" x14ac:dyDescent="0.25">
      <c r="B21" s="232">
        <v>14</v>
      </c>
      <c r="C21" s="323"/>
      <c r="D21" s="324"/>
      <c r="E21" s="331"/>
      <c r="F21" s="333"/>
      <c r="G21" s="213"/>
    </row>
    <row r="22" spans="2:7" ht="20.100000000000001" customHeight="1" x14ac:dyDescent="0.25">
      <c r="B22" s="232">
        <v>15</v>
      </c>
      <c r="C22" s="323"/>
      <c r="D22" s="324"/>
      <c r="E22" s="331"/>
      <c r="F22" s="333"/>
      <c r="G22" s="213"/>
    </row>
    <row r="23" spans="2:7" ht="20.100000000000001" customHeight="1" x14ac:dyDescent="0.25">
      <c r="B23" s="232">
        <v>16</v>
      </c>
      <c r="C23" s="323"/>
      <c r="D23" s="324"/>
      <c r="E23" s="331"/>
      <c r="F23" s="333"/>
      <c r="G23" s="213"/>
    </row>
    <row r="24" spans="2:7" ht="20.100000000000001" customHeight="1" x14ac:dyDescent="0.25">
      <c r="B24" s="232">
        <v>17</v>
      </c>
      <c r="C24" s="325"/>
      <c r="D24" s="325"/>
      <c r="E24" s="331"/>
      <c r="F24" s="333"/>
      <c r="G24" s="213"/>
    </row>
    <row r="25" spans="2:7" ht="20.100000000000001" customHeight="1" x14ac:dyDescent="0.25">
      <c r="B25" s="232">
        <v>18</v>
      </c>
      <c r="C25" s="323"/>
      <c r="D25" s="324"/>
      <c r="E25" s="331"/>
      <c r="F25" s="333"/>
      <c r="G25" s="213"/>
    </row>
    <row r="26" spans="2:7" ht="20.100000000000001" customHeight="1" x14ac:dyDescent="0.25">
      <c r="B26" s="232">
        <v>19</v>
      </c>
      <c r="C26" s="233"/>
      <c r="D26" s="231"/>
      <c r="E26" s="331"/>
      <c r="F26" s="333"/>
      <c r="G26" s="213"/>
    </row>
    <row r="27" spans="2:7" ht="20.100000000000001" customHeight="1" x14ac:dyDescent="0.25">
      <c r="B27" s="232">
        <v>20</v>
      </c>
      <c r="C27" s="233"/>
      <c r="D27" s="231"/>
      <c r="E27" s="331"/>
      <c r="F27" s="333"/>
      <c r="G27" s="213"/>
    </row>
    <row r="28" spans="2:7" ht="20.100000000000001" customHeight="1" x14ac:dyDescent="0.25">
      <c r="B28" s="232">
        <v>21</v>
      </c>
      <c r="C28" s="233"/>
      <c r="D28" s="231"/>
      <c r="E28" s="331"/>
      <c r="F28" s="333"/>
      <c r="G28" s="213"/>
    </row>
    <row r="29" spans="2:7" ht="20.100000000000001" customHeight="1" x14ac:dyDescent="0.25">
      <c r="B29" s="232">
        <v>22</v>
      </c>
      <c r="C29" s="233"/>
      <c r="D29" s="231"/>
      <c r="E29" s="331"/>
      <c r="F29" s="333"/>
      <c r="G29" s="213"/>
    </row>
    <row r="30" spans="2:7" ht="20.100000000000001" customHeight="1" x14ac:dyDescent="0.25">
      <c r="B30" s="232">
        <v>23</v>
      </c>
      <c r="C30" s="233"/>
      <c r="D30" s="231"/>
      <c r="E30" s="331"/>
      <c r="F30" s="333"/>
      <c r="G30" s="213"/>
    </row>
    <row r="31" spans="2:7" ht="20.100000000000001" customHeight="1" x14ac:dyDescent="0.25">
      <c r="B31" s="232">
        <v>24</v>
      </c>
      <c r="C31" s="233"/>
      <c r="D31" s="231"/>
      <c r="E31" s="331"/>
      <c r="F31" s="333"/>
      <c r="G31" s="213"/>
    </row>
    <row r="32" spans="2:7" ht="20.100000000000001" customHeight="1" x14ac:dyDescent="0.25">
      <c r="B32" s="232">
        <v>25</v>
      </c>
      <c r="C32" s="233"/>
      <c r="D32" s="231"/>
      <c r="E32" s="331"/>
      <c r="F32" s="333"/>
      <c r="G32" s="213"/>
    </row>
    <row r="33" spans="2:7" ht="20.100000000000001" customHeight="1" x14ac:dyDescent="0.25">
      <c r="B33" s="232">
        <v>26</v>
      </c>
      <c r="C33" s="233"/>
      <c r="D33" s="231"/>
      <c r="E33" s="331"/>
      <c r="F33" s="333"/>
      <c r="G33" s="213"/>
    </row>
    <row r="34" spans="2:7" ht="20.100000000000001" customHeight="1" x14ac:dyDescent="0.25">
      <c r="B34" s="232">
        <v>27</v>
      </c>
      <c r="C34" s="233"/>
      <c r="D34" s="231"/>
      <c r="E34" s="331"/>
      <c r="F34" s="333"/>
      <c r="G34" s="213"/>
    </row>
    <row r="35" spans="2:7" ht="20.100000000000001" customHeight="1" x14ac:dyDescent="0.25">
      <c r="B35" s="232">
        <v>28</v>
      </c>
      <c r="C35" s="233"/>
      <c r="D35" s="231"/>
      <c r="E35" s="331"/>
      <c r="F35" s="333"/>
      <c r="G35" s="213"/>
    </row>
    <row r="36" spans="2:7" ht="20.100000000000001" customHeight="1" x14ac:dyDescent="0.25">
      <c r="B36" s="232">
        <v>29</v>
      </c>
      <c r="C36" s="233"/>
      <c r="D36" s="231"/>
      <c r="E36" s="331"/>
      <c r="F36" s="333"/>
      <c r="G36" s="213"/>
    </row>
    <row r="37" spans="2:7" ht="20.100000000000001" customHeight="1" x14ac:dyDescent="0.25">
      <c r="B37" s="232">
        <v>30</v>
      </c>
      <c r="C37" s="233"/>
      <c r="D37" s="231"/>
      <c r="E37" s="331"/>
      <c r="F37" s="333"/>
      <c r="G37" s="213"/>
    </row>
    <row r="38" spans="2:7" ht="31.5" customHeight="1" thickBot="1" x14ac:dyDescent="0.3">
      <c r="B38" s="234"/>
      <c r="C38" s="374" t="s">
        <v>82</v>
      </c>
      <c r="D38" s="375"/>
      <c r="E38" s="376"/>
      <c r="F38" s="333"/>
      <c r="G38" s="213"/>
    </row>
    <row r="39" spans="2:7" ht="25.5" customHeight="1" x14ac:dyDescent="0.25">
      <c r="B39" s="346" t="s">
        <v>83</v>
      </c>
      <c r="C39" s="347"/>
      <c r="D39" s="347"/>
      <c r="E39" s="348"/>
      <c r="F39" s="213"/>
      <c r="G39" s="213"/>
    </row>
    <row r="40" spans="2:7" ht="20.100000000000001" customHeight="1" x14ac:dyDescent="0.25">
      <c r="B40" s="362"/>
      <c r="C40" s="363"/>
      <c r="D40" s="356"/>
      <c r="E40" s="357"/>
      <c r="F40" s="213"/>
      <c r="G40" s="213"/>
    </row>
    <row r="41" spans="2:7" ht="20.100000000000001" customHeight="1" x14ac:dyDescent="0.25">
      <c r="B41" s="362"/>
      <c r="C41" s="363"/>
      <c r="D41" s="356"/>
      <c r="E41" s="357"/>
      <c r="F41" s="213"/>
      <c r="G41" s="213"/>
    </row>
    <row r="42" spans="2:7" ht="20.100000000000001" customHeight="1" x14ac:dyDescent="0.25">
      <c r="B42" s="362"/>
      <c r="C42" s="363"/>
      <c r="D42" s="356"/>
      <c r="E42" s="357"/>
      <c r="F42" s="213"/>
      <c r="G42" s="213"/>
    </row>
    <row r="43" spans="2:7" ht="20.100000000000001" customHeight="1" x14ac:dyDescent="0.25">
      <c r="B43" s="362"/>
      <c r="C43" s="363"/>
      <c r="D43" s="356"/>
      <c r="E43" s="357"/>
      <c r="F43" s="213"/>
      <c r="G43" s="213"/>
    </row>
    <row r="44" spans="2:7" ht="20.100000000000001" customHeight="1" thickBot="1" x14ac:dyDescent="0.3">
      <c r="B44" s="360"/>
      <c r="C44" s="361"/>
      <c r="D44" s="358"/>
      <c r="E44" s="359"/>
      <c r="F44" s="213"/>
      <c r="G44" s="213"/>
    </row>
    <row r="45" spans="2:7" ht="26.25" customHeight="1" x14ac:dyDescent="0.25">
      <c r="B45" s="349" t="s">
        <v>84</v>
      </c>
      <c r="C45" s="350"/>
      <c r="D45" s="350"/>
      <c r="E45" s="351"/>
      <c r="F45" s="213"/>
      <c r="G45" s="213"/>
    </row>
    <row r="46" spans="2:7" ht="20.100000000000001" customHeight="1" x14ac:dyDescent="0.25">
      <c r="B46" s="352"/>
      <c r="C46" s="353"/>
      <c r="D46" s="237"/>
      <c r="E46" s="238"/>
      <c r="F46" s="213"/>
      <c r="G46" s="213"/>
    </row>
    <row r="47" spans="2:7" s="242" customFormat="1" ht="20.100000000000001" customHeight="1" x14ac:dyDescent="0.25">
      <c r="B47" s="354" t="s">
        <v>85</v>
      </c>
      <c r="C47" s="355"/>
      <c r="D47" s="239" t="s">
        <v>86</v>
      </c>
      <c r="E47" s="240"/>
      <c r="F47" s="241"/>
      <c r="G47" s="241"/>
    </row>
    <row r="48" spans="2:7" s="242" customFormat="1" ht="23.25" customHeight="1" x14ac:dyDescent="0.25">
      <c r="B48" s="243"/>
      <c r="C48" s="244"/>
      <c r="D48" s="244"/>
      <c r="E48" s="240"/>
      <c r="F48" s="241"/>
      <c r="G48" s="241"/>
    </row>
    <row r="49" spans="2:13" ht="17.25" customHeight="1" thickBot="1" x14ac:dyDescent="0.3">
      <c r="B49" s="343" t="s">
        <v>87</v>
      </c>
      <c r="C49" s="344"/>
      <c r="D49" s="344"/>
      <c r="E49" s="345"/>
      <c r="F49" s="213"/>
      <c r="G49" s="213"/>
    </row>
    <row r="50" spans="2:13" ht="19.5" customHeight="1" x14ac:dyDescent="0.25">
      <c r="B50" s="235"/>
      <c r="C50" s="236"/>
      <c r="D50" s="237"/>
      <c r="E50" s="238"/>
      <c r="F50" s="213"/>
      <c r="G50" s="213"/>
    </row>
    <row r="51" spans="2:13" ht="16.5" customHeight="1" x14ac:dyDescent="0.25">
      <c r="B51" s="245"/>
      <c r="C51" s="25"/>
      <c r="D51" s="25"/>
      <c r="E51" s="246"/>
      <c r="F51" s="213"/>
      <c r="G51" s="213"/>
    </row>
    <row r="52" spans="2:13" ht="17.399999999999999" x14ac:dyDescent="0.25">
      <c r="B52" s="245"/>
      <c r="C52" s="25"/>
      <c r="D52" s="25"/>
      <c r="E52" s="247"/>
      <c r="F52" s="213"/>
      <c r="G52" s="213"/>
    </row>
    <row r="53" spans="2:13" ht="47.25" customHeight="1" x14ac:dyDescent="0.25">
      <c r="B53" s="186" t="s">
        <v>88</v>
      </c>
      <c r="C53" s="248"/>
      <c r="D53" s="249"/>
      <c r="E53" s="250"/>
      <c r="F53" s="16"/>
      <c r="G53" s="16"/>
      <c r="H53" s="16"/>
      <c r="I53" s="16"/>
      <c r="J53" s="16"/>
      <c r="K53" s="16"/>
      <c r="L53" s="16"/>
      <c r="M53" s="16"/>
    </row>
    <row r="54" spans="2:13" ht="15.6" x14ac:dyDescent="0.25">
      <c r="B54" s="186" t="s">
        <v>70</v>
      </c>
      <c r="C54" s="212"/>
      <c r="D54" s="25"/>
      <c r="E54" s="251"/>
      <c r="F54" s="212"/>
      <c r="G54" s="212"/>
      <c r="H54" s="249"/>
      <c r="I54" s="249"/>
      <c r="J54" s="249"/>
      <c r="K54" s="249"/>
      <c r="L54" s="212"/>
      <c r="M54" s="212"/>
    </row>
    <row r="55" spans="2:13" ht="15.6" thickBot="1" x14ac:dyDescent="0.3">
      <c r="B55" s="252"/>
      <c r="C55" s="253"/>
      <c r="D55" s="207"/>
      <c r="E55" s="208"/>
      <c r="F55" s="16"/>
      <c r="G55" s="16"/>
      <c r="H55" s="16"/>
      <c r="I55" s="16"/>
      <c r="J55" s="16"/>
      <c r="K55" s="16"/>
      <c r="L55" s="16"/>
      <c r="M55" s="16"/>
    </row>
  </sheetData>
  <mergeCells count="20">
    <mergeCell ref="B49:E49"/>
    <mergeCell ref="B39:E39"/>
    <mergeCell ref="B45:E45"/>
    <mergeCell ref="B46:C46"/>
    <mergeCell ref="B47:C47"/>
    <mergeCell ref="D40:E40"/>
    <mergeCell ref="B44:C44"/>
    <mergeCell ref="B40:C40"/>
    <mergeCell ref="B41:C41"/>
    <mergeCell ref="B42:C42"/>
    <mergeCell ref="B43:C43"/>
    <mergeCell ref="D44:E44"/>
    <mergeCell ref="D41:E41"/>
    <mergeCell ref="D43:E43"/>
    <mergeCell ref="D42:E42"/>
    <mergeCell ref="B1:E1"/>
    <mergeCell ref="D6:E6"/>
    <mergeCell ref="B5:C5"/>
    <mergeCell ref="D5:E5"/>
    <mergeCell ref="C38:E38"/>
  </mergeCells>
  <phoneticPr fontId="3" type="noConversion"/>
  <printOptions horizontalCentered="1" verticalCentered="1"/>
  <pageMargins left="0.39370078740157483" right="0.39370078740157483" top="0.17" bottom="0.22" header="0.3" footer="0.32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11">
    <pageSetUpPr fitToPage="1"/>
  </sheetPr>
  <dimension ref="B1:M55"/>
  <sheetViews>
    <sheetView showGridLines="0" zoomScale="70" workbookViewId="0">
      <pane ySplit="7" topLeftCell="A8" activePane="bottomLeft" state="frozen"/>
      <selection activeCell="L4" sqref="L4"/>
      <selection pane="bottomLeft" activeCell="J38" sqref="J38"/>
    </sheetView>
  </sheetViews>
  <sheetFormatPr defaultColWidth="9.109375" defaultRowHeight="13.2" x14ac:dyDescent="0.25"/>
  <cols>
    <col min="1" max="1" width="1.88671875" style="214" customWidth="1"/>
    <col min="2" max="2" width="26" style="214" customWidth="1"/>
    <col min="3" max="3" width="53.5546875" style="214" customWidth="1"/>
    <col min="4" max="4" width="36.44140625" style="214" customWidth="1"/>
    <col min="5" max="5" width="31" style="214" customWidth="1"/>
    <col min="6" max="6" width="16.109375" style="214" customWidth="1"/>
    <col min="7" max="16384" width="9.109375" style="214"/>
  </cols>
  <sheetData>
    <row r="1" spans="2:9" ht="55.5" customHeight="1" thickBot="1" x14ac:dyDescent="0.3">
      <c r="B1" s="364" t="s">
        <v>104</v>
      </c>
      <c r="C1" s="365"/>
      <c r="D1" s="366"/>
      <c r="E1" s="367"/>
      <c r="F1" s="213"/>
      <c r="G1" s="213"/>
      <c r="H1" s="213"/>
    </row>
    <row r="2" spans="2:9" ht="63" customHeight="1" x14ac:dyDescent="0.25">
      <c r="B2" s="215" t="s">
        <v>71</v>
      </c>
      <c r="C2" s="216" t="str">
        <f>+'CERCA CONTO'!B2</f>
        <v>POLITECNICO DI MILANO</v>
      </c>
      <c r="D2" s="217" t="s">
        <v>72</v>
      </c>
      <c r="E2" s="314"/>
      <c r="F2" s="213"/>
      <c r="G2" s="213"/>
      <c r="H2" s="213"/>
      <c r="I2" s="213"/>
    </row>
    <row r="3" spans="2:9" ht="37.5" customHeight="1" thickBot="1" x14ac:dyDescent="0.3">
      <c r="B3" s="218" t="s">
        <v>73</v>
      </c>
      <c r="C3" s="315" t="s">
        <v>215</v>
      </c>
      <c r="D3" s="322" t="s">
        <v>212</v>
      </c>
      <c r="E3" s="219"/>
      <c r="F3" s="213"/>
      <c r="G3" s="213"/>
    </row>
    <row r="4" spans="2:9" ht="38.25" customHeight="1" x14ac:dyDescent="0.25">
      <c r="B4" s="220" t="s">
        <v>101</v>
      </c>
      <c r="C4" s="221"/>
      <c r="D4" s="222" t="s">
        <v>102</v>
      </c>
      <c r="E4" s="223"/>
      <c r="F4" s="213"/>
      <c r="G4" s="213"/>
    </row>
    <row r="5" spans="2:9" ht="32.25" customHeight="1" x14ac:dyDescent="0.25">
      <c r="B5" s="370" t="s">
        <v>74</v>
      </c>
      <c r="C5" s="371"/>
      <c r="D5" s="372" t="s">
        <v>75</v>
      </c>
      <c r="E5" s="373"/>
      <c r="F5" s="213"/>
      <c r="G5" s="213"/>
    </row>
    <row r="6" spans="2:9" ht="32.25" customHeight="1" thickBot="1" x14ac:dyDescent="0.3">
      <c r="B6" s="224"/>
      <c r="C6" s="212"/>
      <c r="D6" s="368" t="s">
        <v>76</v>
      </c>
      <c r="E6" s="369"/>
      <c r="F6" s="213"/>
      <c r="G6" s="213"/>
    </row>
    <row r="7" spans="2:9" ht="45" customHeight="1" x14ac:dyDescent="0.25">
      <c r="B7" s="225" t="s">
        <v>77</v>
      </c>
      <c r="C7" s="226" t="s">
        <v>78</v>
      </c>
      <c r="D7" s="227" t="s">
        <v>79</v>
      </c>
      <c r="E7" s="228" t="s">
        <v>80</v>
      </c>
      <c r="F7" s="228" t="s">
        <v>81</v>
      </c>
      <c r="G7" s="213"/>
    </row>
    <row r="8" spans="2:9" ht="20.100000000000001" customHeight="1" x14ac:dyDescent="0.25">
      <c r="B8" s="229">
        <v>1</v>
      </c>
      <c r="C8" s="230"/>
      <c r="D8" s="231"/>
      <c r="E8" s="334"/>
      <c r="F8" s="335"/>
      <c r="G8" s="213"/>
    </row>
    <row r="9" spans="2:9" ht="20.100000000000001" customHeight="1" x14ac:dyDescent="0.25">
      <c r="B9" s="232">
        <v>2</v>
      </c>
      <c r="C9" s="233"/>
      <c r="D9" s="231"/>
      <c r="E9" s="334"/>
      <c r="F9" s="335"/>
      <c r="G9" s="213"/>
    </row>
    <row r="10" spans="2:9" ht="20.100000000000001" customHeight="1" x14ac:dyDescent="0.25">
      <c r="B10" s="232">
        <v>3</v>
      </c>
      <c r="C10" s="233"/>
      <c r="D10" s="231"/>
      <c r="E10" s="334"/>
      <c r="F10" s="335"/>
      <c r="G10" s="213"/>
    </row>
    <row r="11" spans="2:9" ht="20.100000000000001" customHeight="1" x14ac:dyDescent="0.25">
      <c r="B11" s="232">
        <v>4</v>
      </c>
      <c r="C11" s="233"/>
      <c r="D11" s="231"/>
      <c r="E11" s="334"/>
      <c r="F11" s="335"/>
      <c r="G11" s="213"/>
    </row>
    <row r="12" spans="2:9" ht="20.100000000000001" customHeight="1" x14ac:dyDescent="0.25">
      <c r="B12" s="232">
        <v>5</v>
      </c>
      <c r="C12" s="233"/>
      <c r="D12" s="231"/>
      <c r="E12" s="334"/>
      <c r="F12" s="335"/>
      <c r="G12" s="213"/>
    </row>
    <row r="13" spans="2:9" ht="20.100000000000001" customHeight="1" x14ac:dyDescent="0.25">
      <c r="B13" s="232">
        <v>6</v>
      </c>
      <c r="C13" s="233"/>
      <c r="D13" s="231"/>
      <c r="E13" s="334"/>
      <c r="F13" s="335"/>
      <c r="G13" s="213"/>
    </row>
    <row r="14" spans="2:9" ht="20.100000000000001" customHeight="1" x14ac:dyDescent="0.25">
      <c r="B14" s="232">
        <v>7</v>
      </c>
      <c r="C14" s="233"/>
      <c r="D14" s="231"/>
      <c r="E14" s="334"/>
      <c r="F14" s="335"/>
      <c r="G14" s="213"/>
    </row>
    <row r="15" spans="2:9" ht="20.100000000000001" customHeight="1" x14ac:dyDescent="0.25">
      <c r="B15" s="232">
        <v>8</v>
      </c>
      <c r="C15" s="233"/>
      <c r="D15" s="231"/>
      <c r="E15" s="334"/>
      <c r="F15" s="335"/>
      <c r="G15" s="213"/>
    </row>
    <row r="16" spans="2:9" ht="20.100000000000001" customHeight="1" x14ac:dyDescent="0.25">
      <c r="B16" s="232">
        <v>9</v>
      </c>
      <c r="C16" s="233"/>
      <c r="D16" s="231"/>
      <c r="E16" s="334"/>
      <c r="F16" s="335"/>
      <c r="G16" s="213"/>
    </row>
    <row r="17" spans="2:12" ht="20.100000000000001" customHeight="1" x14ac:dyDescent="0.25">
      <c r="B17" s="232">
        <v>10</v>
      </c>
      <c r="C17" s="233"/>
      <c r="D17" s="231"/>
      <c r="E17" s="334"/>
      <c r="F17" s="335"/>
      <c r="G17" s="213"/>
    </row>
    <row r="18" spans="2:12" ht="20.100000000000001" customHeight="1" x14ac:dyDescent="0.25">
      <c r="B18" s="232">
        <v>11</v>
      </c>
      <c r="C18" s="233"/>
      <c r="D18" s="231"/>
      <c r="E18" s="334"/>
      <c r="F18" s="335"/>
      <c r="G18" s="213"/>
    </row>
    <row r="19" spans="2:12" ht="20.100000000000001" customHeight="1" x14ac:dyDescent="0.25">
      <c r="B19" s="232">
        <v>12</v>
      </c>
      <c r="C19" s="233"/>
      <c r="D19" s="231"/>
      <c r="E19" s="334"/>
      <c r="F19" s="335"/>
      <c r="G19" s="213"/>
      <c r="L19" s="330"/>
    </row>
    <row r="20" spans="2:12" ht="20.100000000000001" customHeight="1" x14ac:dyDescent="0.25">
      <c r="B20" s="232">
        <v>13</v>
      </c>
      <c r="C20" s="233"/>
      <c r="D20" s="231"/>
      <c r="E20" s="334"/>
      <c r="F20" s="335"/>
      <c r="G20" s="213"/>
    </row>
    <row r="21" spans="2:12" ht="20.100000000000001" customHeight="1" x14ac:dyDescent="0.25">
      <c r="B21" s="232">
        <v>14</v>
      </c>
      <c r="C21" s="233"/>
      <c r="D21" s="231"/>
      <c r="E21" s="334"/>
      <c r="F21" s="335"/>
      <c r="G21" s="213"/>
    </row>
    <row r="22" spans="2:12" ht="20.100000000000001" customHeight="1" x14ac:dyDescent="0.25">
      <c r="B22" s="232">
        <v>15</v>
      </c>
      <c r="C22" s="233"/>
      <c r="D22" s="231"/>
      <c r="E22" s="334"/>
      <c r="F22" s="335"/>
      <c r="G22" s="213"/>
    </row>
    <row r="23" spans="2:12" ht="20.100000000000001" customHeight="1" x14ac:dyDescent="0.25">
      <c r="B23" s="232">
        <v>16</v>
      </c>
      <c r="C23" s="233"/>
      <c r="D23" s="231"/>
      <c r="E23" s="334"/>
      <c r="F23" s="335"/>
      <c r="G23" s="213"/>
    </row>
    <row r="24" spans="2:12" ht="20.100000000000001" customHeight="1" x14ac:dyDescent="0.25">
      <c r="B24" s="232">
        <v>17</v>
      </c>
      <c r="C24" s="233"/>
      <c r="D24" s="231"/>
      <c r="E24" s="334"/>
      <c r="F24" s="335"/>
      <c r="G24" s="213"/>
    </row>
    <row r="25" spans="2:12" ht="20.100000000000001" customHeight="1" x14ac:dyDescent="0.25">
      <c r="B25" s="232">
        <v>18</v>
      </c>
      <c r="C25" s="233"/>
      <c r="D25" s="231"/>
      <c r="E25" s="334"/>
      <c r="F25" s="335"/>
      <c r="G25" s="213"/>
    </row>
    <row r="26" spans="2:12" ht="20.100000000000001" customHeight="1" x14ac:dyDescent="0.25">
      <c r="B26" s="232">
        <v>19</v>
      </c>
      <c r="C26" s="233"/>
      <c r="D26" s="231"/>
      <c r="E26" s="334"/>
      <c r="F26" s="335"/>
      <c r="G26" s="213"/>
    </row>
    <row r="27" spans="2:12" ht="20.100000000000001" customHeight="1" x14ac:dyDescent="0.25">
      <c r="B27" s="232">
        <v>20</v>
      </c>
      <c r="C27" s="233"/>
      <c r="D27" s="231"/>
      <c r="E27" s="334"/>
      <c r="F27" s="335"/>
      <c r="G27" s="213"/>
    </row>
    <row r="28" spans="2:12" ht="20.100000000000001" customHeight="1" x14ac:dyDescent="0.25">
      <c r="B28" s="232">
        <v>21</v>
      </c>
      <c r="C28" s="233"/>
      <c r="D28" s="231"/>
      <c r="E28" s="334"/>
      <c r="F28" s="335"/>
      <c r="G28" s="213"/>
    </row>
    <row r="29" spans="2:12" ht="20.100000000000001" customHeight="1" x14ac:dyDescent="0.25">
      <c r="B29" s="232">
        <v>22</v>
      </c>
      <c r="C29" s="233"/>
      <c r="D29" s="231"/>
      <c r="E29" s="334"/>
      <c r="F29" s="335"/>
      <c r="G29" s="213"/>
    </row>
    <row r="30" spans="2:12" ht="20.100000000000001" customHeight="1" x14ac:dyDescent="0.25">
      <c r="B30" s="232">
        <v>23</v>
      </c>
      <c r="C30" s="233"/>
      <c r="D30" s="231"/>
      <c r="E30" s="334"/>
      <c r="F30" s="335"/>
      <c r="G30" s="213"/>
    </row>
    <row r="31" spans="2:12" ht="20.100000000000001" customHeight="1" x14ac:dyDescent="0.25">
      <c r="B31" s="232">
        <v>24</v>
      </c>
      <c r="C31" s="233"/>
      <c r="D31" s="231"/>
      <c r="E31" s="334"/>
      <c r="F31" s="335"/>
      <c r="G31" s="213"/>
    </row>
    <row r="32" spans="2:12" ht="20.100000000000001" customHeight="1" x14ac:dyDescent="0.25">
      <c r="B32" s="232">
        <v>25</v>
      </c>
      <c r="C32" s="233"/>
      <c r="D32" s="231"/>
      <c r="E32" s="334"/>
      <c r="F32" s="335"/>
      <c r="G32" s="213"/>
    </row>
    <row r="33" spans="2:10" ht="20.100000000000001" customHeight="1" x14ac:dyDescent="0.25">
      <c r="B33" s="232">
        <v>26</v>
      </c>
      <c r="C33" s="233"/>
      <c r="D33" s="231"/>
      <c r="E33" s="334"/>
      <c r="F33" s="335"/>
      <c r="G33" s="213"/>
    </row>
    <row r="34" spans="2:10" ht="20.100000000000001" customHeight="1" x14ac:dyDescent="0.25">
      <c r="B34" s="232">
        <v>27</v>
      </c>
      <c r="C34" s="233"/>
      <c r="D34" s="231"/>
      <c r="E34" s="334"/>
      <c r="F34" s="335"/>
      <c r="G34" s="213"/>
    </row>
    <row r="35" spans="2:10" ht="20.100000000000001" customHeight="1" x14ac:dyDescent="0.25">
      <c r="B35" s="232">
        <v>28</v>
      </c>
      <c r="C35" s="233"/>
      <c r="D35" s="231"/>
      <c r="E35" s="334"/>
      <c r="F35" s="335"/>
      <c r="G35" s="213"/>
    </row>
    <row r="36" spans="2:10" ht="20.100000000000001" customHeight="1" x14ac:dyDescent="0.25">
      <c r="B36" s="232">
        <v>29</v>
      </c>
      <c r="C36" s="233"/>
      <c r="D36" s="231"/>
      <c r="E36" s="334"/>
      <c r="F36" s="335"/>
      <c r="G36" s="213"/>
    </row>
    <row r="37" spans="2:10" ht="20.100000000000001" customHeight="1" x14ac:dyDescent="0.25">
      <c r="B37" s="232">
        <v>30</v>
      </c>
      <c r="C37" s="233"/>
      <c r="D37" s="231"/>
      <c r="E37" s="334"/>
      <c r="F37" s="335"/>
      <c r="G37" s="213"/>
    </row>
    <row r="38" spans="2:10" ht="31.5" customHeight="1" thickBot="1" x14ac:dyDescent="0.3">
      <c r="B38" s="234"/>
      <c r="C38" s="374" t="s">
        <v>82</v>
      </c>
      <c r="D38" s="375"/>
      <c r="E38" s="376"/>
      <c r="F38" s="335"/>
      <c r="G38" s="213"/>
      <c r="J38" s="336"/>
    </row>
    <row r="39" spans="2:10" ht="25.5" customHeight="1" x14ac:dyDescent="0.25">
      <c r="B39" s="346" t="s">
        <v>83</v>
      </c>
      <c r="C39" s="347"/>
      <c r="D39" s="347"/>
      <c r="E39" s="348"/>
      <c r="F39" s="213"/>
      <c r="G39" s="213"/>
    </row>
    <row r="40" spans="2:10" ht="20.100000000000001" customHeight="1" x14ac:dyDescent="0.25">
      <c r="B40" s="362"/>
      <c r="C40" s="363"/>
      <c r="D40" s="356"/>
      <c r="E40" s="357"/>
      <c r="F40" s="213"/>
      <c r="G40" s="213"/>
    </row>
    <row r="41" spans="2:10" ht="20.100000000000001" customHeight="1" x14ac:dyDescent="0.25">
      <c r="B41" s="362"/>
      <c r="C41" s="363"/>
      <c r="D41" s="356"/>
      <c r="E41" s="357"/>
      <c r="F41" s="213"/>
      <c r="G41" s="213"/>
    </row>
    <row r="42" spans="2:10" ht="20.100000000000001" customHeight="1" x14ac:dyDescent="0.25">
      <c r="B42" s="362"/>
      <c r="C42" s="363"/>
      <c r="D42" s="356"/>
      <c r="E42" s="357"/>
      <c r="F42" s="213"/>
      <c r="G42" s="213"/>
    </row>
    <row r="43" spans="2:10" ht="20.100000000000001" customHeight="1" x14ac:dyDescent="0.25">
      <c r="B43" s="362"/>
      <c r="C43" s="363"/>
      <c r="D43" s="356"/>
      <c r="E43" s="357"/>
      <c r="F43" s="213"/>
      <c r="G43" s="213"/>
    </row>
    <row r="44" spans="2:10" ht="20.100000000000001" customHeight="1" thickBot="1" x14ac:dyDescent="0.3">
      <c r="B44" s="360"/>
      <c r="C44" s="361"/>
      <c r="D44" s="358"/>
      <c r="E44" s="359"/>
      <c r="F44" s="213"/>
      <c r="G44" s="213"/>
    </row>
    <row r="45" spans="2:10" ht="26.25" customHeight="1" x14ac:dyDescent="0.25">
      <c r="B45" s="349" t="s">
        <v>84</v>
      </c>
      <c r="C45" s="350"/>
      <c r="D45" s="350"/>
      <c r="E45" s="351"/>
      <c r="F45" s="213"/>
      <c r="G45" s="213"/>
    </row>
    <row r="46" spans="2:10" ht="20.100000000000001" customHeight="1" x14ac:dyDescent="0.25">
      <c r="B46" s="352"/>
      <c r="C46" s="353"/>
      <c r="D46" s="237"/>
      <c r="E46" s="238"/>
      <c r="F46" s="213"/>
      <c r="G46" s="213"/>
    </row>
    <row r="47" spans="2:10" s="242" customFormat="1" ht="20.100000000000001" customHeight="1" x14ac:dyDescent="0.25">
      <c r="B47" s="354" t="s">
        <v>85</v>
      </c>
      <c r="C47" s="355"/>
      <c r="D47" s="239" t="s">
        <v>86</v>
      </c>
      <c r="E47" s="240"/>
      <c r="F47" s="241"/>
      <c r="G47" s="241"/>
    </row>
    <row r="48" spans="2:10" s="242" customFormat="1" ht="23.25" customHeight="1" x14ac:dyDescent="0.25">
      <c r="B48" s="243"/>
      <c r="C48" s="244"/>
      <c r="D48" s="244"/>
      <c r="E48" s="240"/>
      <c r="F48" s="241"/>
      <c r="G48" s="241"/>
    </row>
    <row r="49" spans="2:13" ht="17.25" customHeight="1" thickBot="1" x14ac:dyDescent="0.3">
      <c r="B49" s="343" t="s">
        <v>87</v>
      </c>
      <c r="C49" s="344"/>
      <c r="D49" s="344"/>
      <c r="E49" s="345"/>
      <c r="F49" s="213"/>
      <c r="G49" s="213"/>
    </row>
    <row r="50" spans="2:13" ht="19.5" customHeight="1" x14ac:dyDescent="0.25">
      <c r="B50" s="235"/>
      <c r="C50" s="236"/>
      <c r="D50" s="237"/>
      <c r="E50" s="238"/>
      <c r="F50" s="213"/>
      <c r="G50" s="213"/>
    </row>
    <row r="51" spans="2:13" ht="16.5" customHeight="1" x14ac:dyDescent="0.25">
      <c r="B51" s="245"/>
      <c r="C51" s="25"/>
      <c r="D51" s="25"/>
      <c r="E51" s="246"/>
      <c r="F51" s="213"/>
      <c r="G51" s="213"/>
    </row>
    <row r="52" spans="2:13" ht="17.399999999999999" x14ac:dyDescent="0.25">
      <c r="B52" s="245"/>
      <c r="C52" s="25"/>
      <c r="D52" s="25"/>
      <c r="E52" s="247"/>
      <c r="F52" s="213"/>
      <c r="G52" s="213"/>
    </row>
    <row r="53" spans="2:13" ht="47.25" customHeight="1" x14ac:dyDescent="0.25">
      <c r="B53" s="186" t="s">
        <v>88</v>
      </c>
      <c r="C53" s="248"/>
      <c r="D53" s="249"/>
      <c r="E53" s="250"/>
      <c r="F53" s="16"/>
      <c r="G53" s="16"/>
      <c r="H53" s="16"/>
      <c r="I53" s="16"/>
      <c r="J53" s="16"/>
      <c r="K53" s="16"/>
      <c r="L53" s="16"/>
      <c r="M53" s="16"/>
    </row>
    <row r="54" spans="2:13" ht="15.6" x14ac:dyDescent="0.25">
      <c r="B54" s="186" t="s">
        <v>70</v>
      </c>
      <c r="C54" s="212"/>
      <c r="D54" s="25"/>
      <c r="E54" s="251"/>
      <c r="F54" s="212"/>
      <c r="G54" s="212"/>
      <c r="H54" s="249"/>
      <c r="I54" s="249"/>
      <c r="J54" s="249"/>
      <c r="K54" s="249"/>
      <c r="L54" s="212"/>
      <c r="M54" s="212"/>
    </row>
    <row r="55" spans="2:13" ht="15.6" thickBot="1" x14ac:dyDescent="0.3">
      <c r="B55" s="252"/>
      <c r="C55" s="253"/>
      <c r="D55" s="207"/>
      <c r="E55" s="208"/>
      <c r="F55" s="16"/>
      <c r="G55" s="16"/>
      <c r="H55" s="16"/>
      <c r="I55" s="16"/>
      <c r="J55" s="16"/>
      <c r="K55" s="16"/>
      <c r="L55" s="16"/>
      <c r="M55" s="16"/>
    </row>
  </sheetData>
  <mergeCells count="20">
    <mergeCell ref="B1:E1"/>
    <mergeCell ref="D6:E6"/>
    <mergeCell ref="B5:C5"/>
    <mergeCell ref="D5:E5"/>
    <mergeCell ref="C38:E38"/>
    <mergeCell ref="B49:E49"/>
    <mergeCell ref="B39:E39"/>
    <mergeCell ref="B45:E45"/>
    <mergeCell ref="B46:C46"/>
    <mergeCell ref="B47:C47"/>
    <mergeCell ref="D40:E40"/>
    <mergeCell ref="D42:E42"/>
    <mergeCell ref="D44:E44"/>
    <mergeCell ref="D41:E41"/>
    <mergeCell ref="D43:E43"/>
    <mergeCell ref="B44:C44"/>
    <mergeCell ref="B40:C40"/>
    <mergeCell ref="B41:C41"/>
    <mergeCell ref="B42:C42"/>
    <mergeCell ref="B43:C43"/>
  </mergeCells>
  <phoneticPr fontId="3" type="noConversion"/>
  <printOptions horizontalCentered="1" verticalCentered="1"/>
  <pageMargins left="0.39370078740157483" right="0.39370078740157483" top="0.17" bottom="0.22" header="0.3" footer="0.32"/>
  <pageSetup paperSize="9" scale="58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:IV5"/>
    </sheetView>
  </sheetViews>
  <sheetFormatPr defaultColWidth="9.109375" defaultRowHeight="10.199999999999999" x14ac:dyDescent="0.2"/>
  <cols>
    <col min="1" max="1" width="19.44140625" style="1" bestFit="1" customWidth="1"/>
    <col min="2" max="2" width="9.5546875" style="1" customWidth="1"/>
    <col min="3" max="3" width="7.88671875" style="1" customWidth="1"/>
    <col min="4" max="4" width="13.109375" style="11" bestFit="1" customWidth="1"/>
    <col min="5" max="5" width="22.5546875" style="1" bestFit="1" customWidth="1"/>
    <col min="6" max="6" width="10.44140625" style="1" customWidth="1"/>
    <col min="7" max="7" width="26.5546875" style="1" customWidth="1"/>
    <col min="8" max="8" width="39.44140625" style="1" customWidth="1"/>
    <col min="9" max="9" width="49.44140625" style="1" bestFit="1" customWidth="1"/>
    <col min="10" max="10" width="8.44140625" style="1" bestFit="1" customWidth="1"/>
    <col min="11" max="11" width="20.44140625" style="1" customWidth="1"/>
    <col min="12" max="12" width="7" style="11" bestFit="1" customWidth="1"/>
    <col min="13" max="13" width="18.44140625" style="255" customWidth="1"/>
    <col min="14" max="14" width="14.44140625" style="1" customWidth="1"/>
    <col min="15" max="15" width="24.44140625" style="1" bestFit="1" customWidth="1"/>
    <col min="16" max="16" width="14.44140625" style="1" customWidth="1"/>
    <col min="17" max="17" width="9" style="1" customWidth="1"/>
    <col min="18" max="18" width="13.44140625" style="1" customWidth="1"/>
    <col min="19" max="19" width="26.109375" style="1" bestFit="1" customWidth="1"/>
    <col min="20" max="20" width="12.5546875" style="1" customWidth="1"/>
    <col min="21" max="21" width="26.44140625" style="1" bestFit="1" customWidth="1"/>
    <col min="22" max="22" width="11.5546875" style="1" customWidth="1"/>
    <col min="23" max="23" width="14" style="1" bestFit="1" customWidth="1"/>
    <col min="24" max="24" width="8.88671875" style="1" bestFit="1" customWidth="1"/>
    <col min="25" max="25" width="27.44140625" style="1" customWidth="1"/>
    <col min="26" max="26" width="6.5546875" style="1" bestFit="1" customWidth="1"/>
    <col min="27" max="27" width="35.88671875" style="1" bestFit="1" customWidth="1"/>
    <col min="28" max="28" width="3.5546875" style="1" bestFit="1" customWidth="1"/>
    <col min="29" max="29" width="9.109375" style="1" bestFit="1" customWidth="1"/>
    <col min="30" max="30" width="29.109375" style="1" customWidth="1"/>
    <col min="31" max="31" width="6.109375" style="1" bestFit="1" customWidth="1"/>
    <col min="32" max="32" width="25.5546875" style="1" customWidth="1"/>
    <col min="33" max="33" width="6" style="1" bestFit="1" customWidth="1"/>
    <col min="34" max="34" width="28.5546875" style="1" customWidth="1"/>
    <col min="35" max="35" width="25.109375" style="1" bestFit="1" customWidth="1"/>
    <col min="36" max="36" width="4.5546875" style="1" customWidth="1"/>
    <col min="37" max="37" width="9.109375" style="1" customWidth="1"/>
    <col min="38" max="38" width="13.109375" style="1" bestFit="1" customWidth="1"/>
    <col min="39" max="39" width="8" style="1" bestFit="1" customWidth="1"/>
    <col min="40" max="40" width="10.44140625" style="1" bestFit="1" customWidth="1"/>
    <col min="41" max="16384" width="9.109375" style="1"/>
  </cols>
  <sheetData>
    <row r="1" spans="1:43" ht="19.5" customHeight="1" x14ac:dyDescent="0.2">
      <c r="A1" s="254"/>
      <c r="B1" s="254"/>
      <c r="C1" s="254"/>
      <c r="D1" s="254">
        <v>1</v>
      </c>
      <c r="E1" s="254">
        <v>2</v>
      </c>
      <c r="F1" s="254">
        <v>3</v>
      </c>
      <c r="G1" s="254">
        <v>4</v>
      </c>
      <c r="H1" s="254">
        <v>5</v>
      </c>
      <c r="I1" s="254">
        <v>6</v>
      </c>
      <c r="J1" s="254">
        <v>7</v>
      </c>
      <c r="K1" s="254">
        <v>8</v>
      </c>
      <c r="L1" s="254">
        <v>9</v>
      </c>
      <c r="M1" s="254">
        <v>10</v>
      </c>
      <c r="N1" s="254">
        <v>11</v>
      </c>
      <c r="O1" s="254">
        <v>12</v>
      </c>
      <c r="P1" s="254">
        <v>13</v>
      </c>
      <c r="Q1" s="254">
        <v>14</v>
      </c>
      <c r="R1" s="254">
        <v>15</v>
      </c>
      <c r="S1" s="254">
        <v>16</v>
      </c>
      <c r="T1" s="254">
        <v>17</v>
      </c>
      <c r="U1" s="254">
        <v>18</v>
      </c>
      <c r="V1" s="254">
        <v>19</v>
      </c>
      <c r="W1" s="254">
        <v>20</v>
      </c>
      <c r="X1" s="254">
        <v>21</v>
      </c>
      <c r="Y1" s="254">
        <v>22</v>
      </c>
      <c r="Z1" s="254">
        <v>23</v>
      </c>
      <c r="AA1" s="254">
        <v>24</v>
      </c>
      <c r="AB1" s="254">
        <v>25</v>
      </c>
      <c r="AC1" s="254">
        <v>26</v>
      </c>
      <c r="AD1" s="254">
        <v>27</v>
      </c>
      <c r="AE1" s="254">
        <v>28</v>
      </c>
      <c r="AF1" s="254">
        <v>29</v>
      </c>
      <c r="AG1" s="254">
        <v>30</v>
      </c>
      <c r="AH1" s="254">
        <v>31</v>
      </c>
      <c r="AI1" s="254">
        <v>32</v>
      </c>
      <c r="AJ1" s="254">
        <v>33</v>
      </c>
      <c r="AK1" s="254">
        <v>34</v>
      </c>
      <c r="AL1" s="254">
        <v>35</v>
      </c>
      <c r="AM1" s="254">
        <v>36</v>
      </c>
      <c r="AN1" s="254">
        <v>37</v>
      </c>
      <c r="AO1" s="254">
        <v>36</v>
      </c>
      <c r="AP1" s="254">
        <v>36</v>
      </c>
      <c r="AQ1" s="254">
        <v>37</v>
      </c>
    </row>
    <row r="2" spans="1:43" s="257" customFormat="1" ht="23.25" customHeight="1" x14ac:dyDescent="0.25">
      <c r="B2" s="258"/>
      <c r="C2" s="258"/>
      <c r="D2" s="258"/>
      <c r="E2" s="258"/>
      <c r="F2" s="258"/>
      <c r="H2" s="259"/>
      <c r="J2" s="260"/>
      <c r="M2" s="259"/>
      <c r="N2" s="259"/>
      <c r="O2" s="261"/>
      <c r="P2" s="259"/>
      <c r="Q2" s="259"/>
      <c r="R2" s="259"/>
      <c r="U2" s="262"/>
      <c r="V2" s="262"/>
      <c r="W2" s="259"/>
      <c r="AC2" s="260"/>
      <c r="AD2" s="260"/>
      <c r="AI2" s="263"/>
    </row>
    <row r="3" spans="1:43" s="271" customFormat="1" ht="35.25" customHeight="1" x14ac:dyDescent="0.25">
      <c r="A3" s="264" t="s">
        <v>137</v>
      </c>
      <c r="B3" s="264" t="s">
        <v>110</v>
      </c>
      <c r="C3" s="264" t="s">
        <v>9</v>
      </c>
      <c r="D3" s="264" t="s">
        <v>138</v>
      </c>
      <c r="E3" s="264" t="s">
        <v>6</v>
      </c>
      <c r="F3" s="264" t="s">
        <v>139</v>
      </c>
      <c r="G3" s="265" t="s">
        <v>140</v>
      </c>
      <c r="H3" s="265" t="s">
        <v>108</v>
      </c>
      <c r="I3" s="265" t="s">
        <v>123</v>
      </c>
      <c r="J3" s="266" t="s">
        <v>125</v>
      </c>
      <c r="K3" s="265" t="s">
        <v>124</v>
      </c>
      <c r="L3" s="265" t="s">
        <v>126</v>
      </c>
      <c r="M3" s="267" t="s">
        <v>128</v>
      </c>
      <c r="N3" s="267" t="s">
        <v>141</v>
      </c>
      <c r="O3" s="267" t="s">
        <v>142</v>
      </c>
      <c r="P3" s="267" t="s">
        <v>143</v>
      </c>
      <c r="Q3" s="267" t="s">
        <v>122</v>
      </c>
      <c r="R3" s="267" t="s">
        <v>121</v>
      </c>
      <c r="S3" s="265" t="s">
        <v>144</v>
      </c>
      <c r="T3" s="267" t="s">
        <v>0</v>
      </c>
      <c r="U3" s="268" t="s">
        <v>109</v>
      </c>
      <c r="V3" s="268" t="s">
        <v>113</v>
      </c>
      <c r="W3" s="267" t="s">
        <v>145</v>
      </c>
      <c r="X3" s="265" t="s">
        <v>146</v>
      </c>
      <c r="Y3" s="265" t="s">
        <v>147</v>
      </c>
      <c r="Z3" s="265" t="s">
        <v>148</v>
      </c>
      <c r="AA3" s="265" t="s">
        <v>149</v>
      </c>
      <c r="AB3" s="269" t="s">
        <v>150</v>
      </c>
      <c r="AC3" s="270" t="s">
        <v>118</v>
      </c>
      <c r="AD3" s="266" t="s">
        <v>119</v>
      </c>
      <c r="AE3" s="265" t="s">
        <v>151</v>
      </c>
      <c r="AF3" s="265" t="s">
        <v>152</v>
      </c>
      <c r="AG3" s="265" t="s">
        <v>153</v>
      </c>
      <c r="AH3" s="265" t="s">
        <v>154</v>
      </c>
      <c r="AI3" s="267" t="s">
        <v>155</v>
      </c>
    </row>
    <row r="4" spans="1:43" s="9" customFormat="1" ht="15.9" customHeight="1" x14ac:dyDescent="0.25">
      <c r="A4" s="2" t="s">
        <v>108</v>
      </c>
      <c r="B4" s="2" t="s">
        <v>156</v>
      </c>
      <c r="C4" s="2" t="s">
        <v>7</v>
      </c>
      <c r="D4" s="2" t="s">
        <v>8</v>
      </c>
      <c r="E4" s="10" t="s">
        <v>6</v>
      </c>
      <c r="F4" s="10" t="s">
        <v>105</v>
      </c>
      <c r="G4" s="10"/>
      <c r="H4" s="2" t="s">
        <v>112</v>
      </c>
      <c r="I4" s="4" t="s">
        <v>123</v>
      </c>
      <c r="J4" s="4" t="s">
        <v>125</v>
      </c>
      <c r="K4" s="4" t="s">
        <v>124</v>
      </c>
      <c r="L4" s="4" t="s">
        <v>126</v>
      </c>
      <c r="M4" s="256" t="s">
        <v>128</v>
      </c>
      <c r="N4" s="4" t="s">
        <v>129</v>
      </c>
      <c r="O4" s="4" t="s">
        <v>130</v>
      </c>
      <c r="P4" s="4" t="s">
        <v>120</v>
      </c>
      <c r="Q4" s="4" t="s">
        <v>121</v>
      </c>
      <c r="R4" s="4" t="s">
        <v>122</v>
      </c>
      <c r="S4" s="4"/>
      <c r="T4" s="4"/>
      <c r="U4" s="3" t="s">
        <v>109</v>
      </c>
      <c r="V4" s="4" t="s">
        <v>113</v>
      </c>
      <c r="W4" s="5" t="s">
        <v>111</v>
      </c>
      <c r="X4" s="6" t="s">
        <v>118</v>
      </c>
      <c r="Y4" s="4" t="s">
        <v>114</v>
      </c>
      <c r="Z4" s="4" t="s">
        <v>115</v>
      </c>
      <c r="AA4" s="4" t="s">
        <v>116</v>
      </c>
      <c r="AB4" s="4" t="s">
        <v>117</v>
      </c>
      <c r="AC4" s="4" t="s">
        <v>119</v>
      </c>
      <c r="AD4" s="4" t="s">
        <v>127</v>
      </c>
      <c r="AE4" s="4" t="s">
        <v>131</v>
      </c>
      <c r="AF4" s="4" t="s">
        <v>132</v>
      </c>
      <c r="AG4" s="4" t="s">
        <v>133</v>
      </c>
      <c r="AH4" s="3" t="s">
        <v>134</v>
      </c>
      <c r="AI4" s="7" t="s">
        <v>135</v>
      </c>
      <c r="AJ4" s="4" t="s">
        <v>0</v>
      </c>
      <c r="AK4" s="4" t="s">
        <v>1</v>
      </c>
      <c r="AL4" s="8" t="s">
        <v>2</v>
      </c>
      <c r="AM4" s="8" t="s">
        <v>3</v>
      </c>
      <c r="AN4" s="8" t="s">
        <v>4</v>
      </c>
      <c r="AO4" s="9" t="s">
        <v>5</v>
      </c>
    </row>
    <row r="5" spans="1:43" ht="15" customHeight="1" x14ac:dyDescent="0.25">
      <c r="B5" s="11">
        <v>314</v>
      </c>
      <c r="C5" s="1">
        <v>689</v>
      </c>
      <c r="D5" s="11" t="s">
        <v>199</v>
      </c>
      <c r="E5" s="1" t="s">
        <v>200</v>
      </c>
      <c r="F5" s="316"/>
      <c r="G5" s="317" t="s">
        <v>201</v>
      </c>
      <c r="H5" s="318" t="s">
        <v>202</v>
      </c>
      <c r="I5" s="1" t="s">
        <v>203</v>
      </c>
      <c r="J5" s="1">
        <v>20133</v>
      </c>
      <c r="K5" s="1" t="s">
        <v>204</v>
      </c>
      <c r="L5" s="11" t="s">
        <v>106</v>
      </c>
      <c r="M5" s="255" t="s">
        <v>205</v>
      </c>
      <c r="N5" s="1" t="s">
        <v>206</v>
      </c>
      <c r="O5" s="319" t="s">
        <v>207</v>
      </c>
      <c r="P5" s="1" t="s">
        <v>208</v>
      </c>
      <c r="Q5" s="1">
        <v>113193</v>
      </c>
      <c r="R5" s="1" t="s">
        <v>209</v>
      </c>
      <c r="S5" s="1" t="s">
        <v>107</v>
      </c>
      <c r="U5" s="1">
        <v>4376620151</v>
      </c>
      <c r="V5" s="1">
        <v>80057930150</v>
      </c>
      <c r="W5" s="1">
        <v>689</v>
      </c>
      <c r="X5" s="320">
        <v>36312</v>
      </c>
      <c r="Y5" s="1" t="s">
        <v>203</v>
      </c>
      <c r="Z5" s="1">
        <v>20133</v>
      </c>
      <c r="AA5" s="1" t="s">
        <v>204</v>
      </c>
      <c r="AB5" s="1" t="s">
        <v>106</v>
      </c>
      <c r="AG5" s="1">
        <v>38594</v>
      </c>
      <c r="AH5" s="1" t="s">
        <v>107</v>
      </c>
      <c r="AL5" s="321">
        <v>39223.418564814812</v>
      </c>
      <c r="AM5" s="1" t="s">
        <v>210</v>
      </c>
      <c r="AN5" s="1" t="s">
        <v>211</v>
      </c>
    </row>
  </sheetData>
  <autoFilter ref="A4:AQ5" xr:uid="{00000000-0009-0000-0000-000003000000}"/>
  <phoneticPr fontId="3" type="noConversion"/>
  <hyperlinks>
    <hyperlink ref="O5" r:id="rId1" display="ffrugoni@wmt-emea.com" xr:uid="{00000000-0004-0000-0300-000000000000}"/>
  </hyperlinks>
  <printOptions gridLines="1"/>
  <pageMargins left="0.17" right="0.17" top="0.25" bottom="0.47" header="0.17" footer="0.18"/>
  <pageSetup paperSize="9" orientation="portrait" r:id="rId2"/>
  <headerFooter alignWithMargins="0">
    <oddFooter>&amp;L&amp;Z&amp;F &amp;R&amp;"Arial,Corsivo"&amp;8Pagina &amp;P di pagine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9"/>
  <sheetViews>
    <sheetView workbookViewId="0">
      <selection activeCell="I4" sqref="I4"/>
    </sheetView>
  </sheetViews>
  <sheetFormatPr defaultColWidth="9.109375" defaultRowHeight="13.2" x14ac:dyDescent="0.25"/>
  <cols>
    <col min="1" max="1" width="11.5546875" style="13" bestFit="1" customWidth="1"/>
    <col min="2" max="2" width="12.44140625" style="13" customWidth="1"/>
    <col min="3" max="3" width="30.5546875" style="311" customWidth="1"/>
    <col min="4" max="4" width="26.5546875" style="311" customWidth="1"/>
    <col min="5" max="5" width="12.44140625" style="311" customWidth="1"/>
    <col min="6" max="6" width="9.88671875" style="13" customWidth="1"/>
    <col min="7" max="7" width="25.109375" style="13" customWidth="1"/>
    <col min="8" max="8" width="2" style="13" customWidth="1"/>
    <col min="9" max="9" width="18.5546875" style="13" customWidth="1"/>
    <col min="10" max="10" width="17.44140625" style="13" customWidth="1"/>
    <col min="11" max="16384" width="9.109375" style="13"/>
  </cols>
  <sheetData>
    <row r="1" spans="1:10" s="291" customFormat="1" ht="38.4" customHeight="1" thickBot="1" x14ac:dyDescent="0.3">
      <c r="B1" s="403" t="s">
        <v>183</v>
      </c>
      <c r="C1" s="403"/>
      <c r="D1" s="403"/>
      <c r="E1" s="403"/>
      <c r="F1" s="403"/>
      <c r="G1" s="403"/>
      <c r="H1" s="403"/>
      <c r="I1" s="403"/>
      <c r="J1" s="403"/>
    </row>
    <row r="2" spans="1:10" s="12" customFormat="1" ht="27.6" customHeight="1" thickBot="1" x14ac:dyDescent="0.3">
      <c r="A2" s="312" t="s">
        <v>108</v>
      </c>
      <c r="B2" s="404" t="str">
        <f>VLOOKUP($I$3,'MAAF ACG'!$D$4:S5,5,FALSE)</f>
        <v>POLITECNICO DI MILANO</v>
      </c>
      <c r="C2" s="405"/>
      <c r="D2" s="405"/>
      <c r="E2" s="406"/>
      <c r="F2" s="292"/>
      <c r="G2" s="293" t="str">
        <f>VLOOKUP($I$3,'MAAF ACG'!$D$4:S5,13,FALSE)</f>
        <v>NEOPOST</v>
      </c>
      <c r="H2" s="294"/>
      <c r="I2" s="407" t="s">
        <v>8</v>
      </c>
      <c r="J2" s="408"/>
    </row>
    <row r="3" spans="1:10" s="12" customFormat="1" ht="35.1" customHeight="1" thickBot="1" x14ac:dyDescent="0.65">
      <c r="A3" s="312" t="s">
        <v>186</v>
      </c>
      <c r="B3" s="398" t="str">
        <f>VLOOKUP($I$3,'MAAF ACG'!$D$4:S5,6,FALSE)</f>
        <v>PIAZZA L.DA VINCI,32</v>
      </c>
      <c r="C3" s="399"/>
      <c r="D3" s="400"/>
      <c r="E3" s="401" t="s">
        <v>10</v>
      </c>
      <c r="F3" s="402"/>
      <c r="G3" s="293" t="str">
        <f>VLOOKUP($I$3,'MAAF ACG'!$D$4:S5,15,FALSE)</f>
        <v>IJ 65</v>
      </c>
      <c r="H3" s="295"/>
      <c r="I3" s="409" t="str">
        <f>+'MAAF ACG'!D5</f>
        <v>30002497</v>
      </c>
      <c r="J3" s="410"/>
    </row>
    <row r="4" spans="1:10" s="12" customFormat="1" ht="35.1" customHeight="1" x14ac:dyDescent="0.25">
      <c r="A4" s="312" t="s">
        <v>187</v>
      </c>
      <c r="B4" s="398" t="str">
        <f>CONCATENATE(VLOOKUP($I$3,'MAAF ACG'!$D$4:S5,7,FALSE)," ",VLOOKUP($I$3,'MAAF ACG'!$D$4:S5,8,FALSE))</f>
        <v>20133 MILANO</v>
      </c>
      <c r="C4" s="399"/>
      <c r="D4" s="400"/>
      <c r="E4" s="401" t="s">
        <v>11</v>
      </c>
      <c r="F4" s="402"/>
      <c r="G4" s="293">
        <f>VLOOKUP($I$3,'MAAF ACG'!$D$4:S5,14,FALSE)</f>
        <v>113193</v>
      </c>
      <c r="H4" s="295"/>
      <c r="I4" s="296"/>
      <c r="J4" s="297"/>
    </row>
    <row r="5" spans="1:10" s="12" customFormat="1" ht="35.1" customHeight="1" x14ac:dyDescent="0.25">
      <c r="A5" s="312" t="s">
        <v>188</v>
      </c>
      <c r="B5" s="398" t="str">
        <f>VLOOKUP($I$3,'MAAF ACG'!$D$4:S5,10,FALSE)</f>
        <v>02-23992273</v>
      </c>
      <c r="C5" s="399"/>
      <c r="D5" s="400"/>
      <c r="E5" s="298"/>
      <c r="F5" s="298"/>
      <c r="G5" s="298"/>
      <c r="H5" s="296"/>
      <c r="I5" s="296"/>
      <c r="J5" s="297"/>
    </row>
    <row r="6" spans="1:10" s="12" customFormat="1" ht="35.1" customHeight="1" x14ac:dyDescent="0.25">
      <c r="A6" s="312" t="s">
        <v>189</v>
      </c>
      <c r="B6" s="398" t="str">
        <f>VLOOKUP($I$3,'MAAF ACG'!$D$4:S5,11,FALSE)</f>
        <v>02-23992588</v>
      </c>
      <c r="C6" s="399"/>
      <c r="D6" s="400"/>
      <c r="E6" s="391" t="s">
        <v>12</v>
      </c>
      <c r="F6" s="392"/>
      <c r="G6" s="299" t="str">
        <f>+I3</f>
        <v>30002497</v>
      </c>
      <c r="H6" s="296"/>
      <c r="I6" s="296"/>
      <c r="J6" s="297"/>
    </row>
    <row r="7" spans="1:10" s="12" customFormat="1" ht="35.1" customHeight="1" thickBot="1" x14ac:dyDescent="0.3">
      <c r="A7" s="312" t="s">
        <v>190</v>
      </c>
      <c r="B7" s="377" t="str">
        <f>VLOOKUP($I$3,'MAAF ACG'!$D$4:S5,12,FALSE)</f>
        <v>rosaria.giunta@polimi.it</v>
      </c>
      <c r="C7" s="378"/>
      <c r="D7" s="379"/>
      <c r="E7" s="380" t="s">
        <v>13</v>
      </c>
      <c r="F7" s="381"/>
      <c r="G7" s="293" t="str">
        <f>VLOOKUP($I$3,'MAAF ACG'!$D$4:S5,2,FALSE)</f>
        <v>30002497-011</v>
      </c>
      <c r="H7" s="296"/>
      <c r="I7" s="386" t="s">
        <v>184</v>
      </c>
      <c r="J7" s="387"/>
    </row>
    <row r="8" spans="1:10" s="12" customFormat="1" ht="35.1" customHeight="1" thickBot="1" x14ac:dyDescent="0.45">
      <c r="B8" s="388"/>
      <c r="C8" s="389"/>
      <c r="D8" s="390"/>
      <c r="E8" s="391" t="s">
        <v>14</v>
      </c>
      <c r="F8" s="392"/>
      <c r="G8" s="293"/>
      <c r="H8" s="296"/>
      <c r="I8" s="393"/>
      <c r="J8" s="394"/>
    </row>
    <row r="9" spans="1:10" s="12" customFormat="1" ht="10.35" customHeight="1" x14ac:dyDescent="0.25">
      <c r="B9" s="300"/>
      <c r="C9" s="301"/>
      <c r="D9" s="301"/>
      <c r="E9" s="302"/>
      <c r="F9" s="302"/>
      <c r="G9" s="303"/>
      <c r="H9" s="296"/>
      <c r="I9" s="296"/>
      <c r="J9" s="297"/>
    </row>
    <row r="10" spans="1:10" s="12" customFormat="1" ht="35.1" customHeight="1" thickBot="1" x14ac:dyDescent="0.3">
      <c r="B10" s="300"/>
      <c r="C10" s="301"/>
      <c r="D10" s="301"/>
      <c r="E10" s="395" t="s">
        <v>15</v>
      </c>
      <c r="F10" s="395"/>
      <c r="G10" s="293" t="s">
        <v>191</v>
      </c>
      <c r="H10" s="296"/>
      <c r="I10" s="396"/>
      <c r="J10" s="397"/>
    </row>
    <row r="11" spans="1:10" s="12" customFormat="1" ht="35.1" customHeight="1" thickBot="1" x14ac:dyDescent="0.3">
      <c r="B11" s="300"/>
      <c r="C11" s="301"/>
      <c r="D11" s="301"/>
      <c r="E11" s="382" t="s">
        <v>185</v>
      </c>
      <c r="F11" s="382"/>
      <c r="G11" s="383" t="str">
        <f>VLOOKUP($I$3,'MAAF ACG'!$D$4:S5,4,FALSE)</f>
        <v>ACG BORROMEO</v>
      </c>
      <c r="H11" s="384"/>
      <c r="I11" s="384"/>
      <c r="J11" s="385"/>
    </row>
    <row r="12" spans="1:10" s="12" customFormat="1" ht="7.35" customHeight="1" x14ac:dyDescent="0.25">
      <c r="B12" s="300"/>
      <c r="C12" s="301"/>
      <c r="D12" s="301"/>
      <c r="E12" s="298"/>
      <c r="F12" s="296"/>
      <c r="G12" s="296"/>
      <c r="H12" s="296"/>
      <c r="I12" s="296"/>
      <c r="J12" s="297"/>
    </row>
    <row r="13" spans="1:10" ht="35.1" customHeight="1" x14ac:dyDescent="0.25">
      <c r="B13" s="300"/>
      <c r="C13" s="301"/>
      <c r="D13" s="301"/>
      <c r="E13" s="304"/>
      <c r="F13" s="305" t="s">
        <v>16</v>
      </c>
      <c r="G13" s="299">
        <v>38594</v>
      </c>
      <c r="H13" s="296"/>
      <c r="I13" s="296"/>
      <c r="J13" s="297"/>
    </row>
    <row r="14" spans="1:10" ht="14.4" customHeight="1" x14ac:dyDescent="0.25">
      <c r="B14" s="300"/>
      <c r="C14" s="301"/>
      <c r="D14" s="301"/>
      <c r="E14" s="306"/>
      <c r="F14" s="296"/>
      <c r="G14" s="296"/>
      <c r="H14" s="296"/>
      <c r="I14" s="296"/>
      <c r="J14" s="297"/>
    </row>
    <row r="15" spans="1:10" ht="14.4" customHeight="1" thickBot="1" x14ac:dyDescent="0.3">
      <c r="B15" s="307"/>
      <c r="C15" s="308"/>
      <c r="D15" s="308"/>
      <c r="E15" s="309"/>
      <c r="F15" s="309"/>
      <c r="G15" s="309"/>
      <c r="H15" s="309"/>
      <c r="I15" s="309"/>
      <c r="J15" s="310"/>
    </row>
    <row r="16" spans="1:10" ht="3" customHeight="1" x14ac:dyDescent="0.25">
      <c r="B16"/>
      <c r="C16"/>
      <c r="D16"/>
      <c r="E16"/>
      <c r="F16"/>
      <c r="G16"/>
      <c r="H16"/>
      <c r="I16"/>
      <c r="J16"/>
    </row>
    <row r="17" spans="2:10" x14ac:dyDescent="0.25">
      <c r="B17"/>
      <c r="C17"/>
      <c r="D17"/>
      <c r="E17"/>
      <c r="F17"/>
      <c r="G17"/>
      <c r="H17"/>
      <c r="I17"/>
      <c r="J17"/>
    </row>
    <row r="18" spans="2:10" ht="3" customHeight="1" x14ac:dyDescent="0.25">
      <c r="B18"/>
      <c r="C18"/>
      <c r="D18"/>
      <c r="E18"/>
      <c r="F18"/>
      <c r="G18"/>
      <c r="H18"/>
      <c r="I18"/>
      <c r="J18"/>
    </row>
    <row r="19" spans="2:10" x14ac:dyDescent="0.25">
      <c r="B19"/>
      <c r="C19"/>
      <c r="D19"/>
      <c r="E19"/>
      <c r="F19"/>
      <c r="G19"/>
      <c r="H19"/>
      <c r="I19"/>
      <c r="J19"/>
    </row>
    <row r="20" spans="2:10" ht="3" customHeight="1" x14ac:dyDescent="0.25">
      <c r="B20"/>
      <c r="C20"/>
      <c r="D20"/>
      <c r="E20"/>
      <c r="F20"/>
      <c r="G20"/>
      <c r="H20"/>
      <c r="I20"/>
      <c r="J20"/>
    </row>
    <row r="21" spans="2:10" x14ac:dyDescent="0.25">
      <c r="B21"/>
      <c r="C21"/>
      <c r="D21"/>
      <c r="E21"/>
      <c r="F21"/>
      <c r="G21"/>
      <c r="H21"/>
      <c r="I21"/>
      <c r="J21"/>
    </row>
    <row r="22" spans="2:10" ht="3" customHeight="1" x14ac:dyDescent="0.25">
      <c r="B22"/>
      <c r="C22"/>
      <c r="D22"/>
      <c r="E22"/>
      <c r="F22"/>
      <c r="G22"/>
      <c r="H22"/>
      <c r="I22"/>
      <c r="J22"/>
    </row>
    <row r="23" spans="2:10" x14ac:dyDescent="0.25">
      <c r="B23"/>
      <c r="C23"/>
      <c r="D23"/>
      <c r="E23"/>
      <c r="F23"/>
      <c r="G23"/>
      <c r="H23"/>
      <c r="I23"/>
      <c r="J23"/>
    </row>
    <row r="24" spans="2:10" ht="4.5" customHeight="1" x14ac:dyDescent="0.25">
      <c r="B24"/>
      <c r="C24"/>
      <c r="D24"/>
      <c r="E24"/>
      <c r="F24"/>
      <c r="G24"/>
      <c r="H24"/>
      <c r="I24"/>
      <c r="J24"/>
    </row>
    <row r="25" spans="2:10" s="311" customFormat="1" ht="12.75" customHeight="1" x14ac:dyDescent="0.25">
      <c r="B25"/>
      <c r="C25"/>
      <c r="D25"/>
      <c r="E25"/>
      <c r="F25"/>
      <c r="G25"/>
      <c r="H25"/>
      <c r="I25"/>
      <c r="J25"/>
    </row>
    <row r="26" spans="2:10" s="311" customFormat="1" ht="12.75" customHeight="1" x14ac:dyDescent="0.25">
      <c r="B26"/>
      <c r="C26"/>
      <c r="D26"/>
      <c r="E26"/>
      <c r="F26"/>
      <c r="G26"/>
      <c r="H26"/>
      <c r="I26"/>
      <c r="J26"/>
    </row>
    <row r="27" spans="2:10" s="311" customFormat="1" ht="12.75" customHeight="1" x14ac:dyDescent="0.25">
      <c r="B27"/>
      <c r="C27"/>
      <c r="D27"/>
      <c r="E27"/>
      <c r="F27"/>
      <c r="G27"/>
      <c r="H27"/>
      <c r="I27"/>
      <c r="J27"/>
    </row>
    <row r="28" spans="2:10" s="311" customFormat="1" ht="12" customHeight="1" x14ac:dyDescent="0.25">
      <c r="B28"/>
      <c r="C28"/>
      <c r="D28"/>
      <c r="E28"/>
      <c r="F28"/>
      <c r="G28"/>
      <c r="H28"/>
      <c r="I28"/>
      <c r="J28"/>
    </row>
    <row r="29" spans="2:10" s="311" customFormat="1" ht="12" customHeight="1" x14ac:dyDescent="0.25">
      <c r="B29"/>
      <c r="C29"/>
      <c r="D29"/>
      <c r="E29"/>
      <c r="F29"/>
      <c r="G29"/>
      <c r="H29"/>
      <c r="I29"/>
      <c r="J29"/>
    </row>
    <row r="30" spans="2:10" s="311" customFormat="1" ht="12" customHeight="1" x14ac:dyDescent="0.25">
      <c r="B30"/>
      <c r="C30"/>
      <c r="D30"/>
      <c r="E30"/>
      <c r="F30"/>
      <c r="G30"/>
      <c r="H30"/>
      <c r="I30"/>
      <c r="J30"/>
    </row>
    <row r="31" spans="2:10" s="311" customFormat="1" ht="12" customHeight="1" x14ac:dyDescent="0.25">
      <c r="B31"/>
      <c r="C31"/>
      <c r="D31"/>
      <c r="E31"/>
      <c r="F31"/>
      <c r="G31"/>
      <c r="H31"/>
      <c r="I31"/>
      <c r="J31"/>
    </row>
    <row r="32" spans="2:10" s="311" customFormat="1" ht="12" customHeight="1" x14ac:dyDescent="0.25">
      <c r="B32"/>
      <c r="C32"/>
      <c r="D32"/>
      <c r="E32"/>
      <c r="F32"/>
      <c r="G32"/>
      <c r="H32"/>
      <c r="I32"/>
      <c r="J32"/>
    </row>
    <row r="33" spans="2:10" s="311" customFormat="1" ht="12" customHeight="1" x14ac:dyDescent="0.25">
      <c r="B33"/>
      <c r="C33"/>
      <c r="D33"/>
      <c r="E33"/>
      <c r="F33"/>
      <c r="G33"/>
      <c r="H33"/>
      <c r="I33"/>
      <c r="J33"/>
    </row>
    <row r="34" spans="2:10" s="311" customFormat="1" ht="12" customHeight="1" x14ac:dyDescent="0.25">
      <c r="B34"/>
      <c r="C34"/>
      <c r="D34"/>
      <c r="E34"/>
      <c r="F34"/>
      <c r="G34"/>
      <c r="H34"/>
      <c r="I34"/>
      <c r="J34"/>
    </row>
    <row r="35" spans="2:10" s="311" customFormat="1" ht="12" customHeight="1" x14ac:dyDescent="0.25">
      <c r="B35"/>
      <c r="C35"/>
      <c r="D35"/>
      <c r="E35"/>
      <c r="F35"/>
      <c r="G35"/>
      <c r="H35"/>
      <c r="I35"/>
      <c r="J35"/>
    </row>
    <row r="36" spans="2:10" s="311" customFormat="1" ht="12" customHeight="1" x14ac:dyDescent="0.25">
      <c r="B36"/>
      <c r="C36"/>
      <c r="D36"/>
      <c r="E36"/>
      <c r="F36"/>
      <c r="G36"/>
      <c r="H36"/>
      <c r="I36"/>
      <c r="J36"/>
    </row>
    <row r="37" spans="2:10" s="311" customFormat="1" ht="12" customHeight="1" x14ac:dyDescent="0.25">
      <c r="B37"/>
      <c r="C37"/>
      <c r="D37"/>
      <c r="E37"/>
      <c r="F37"/>
      <c r="G37"/>
      <c r="H37"/>
      <c r="I37"/>
      <c r="J37"/>
    </row>
    <row r="38" spans="2:10" s="311" customFormat="1" ht="12" customHeight="1" x14ac:dyDescent="0.25">
      <c r="B38"/>
      <c r="C38"/>
      <c r="D38"/>
      <c r="E38"/>
      <c r="F38"/>
      <c r="G38"/>
      <c r="H38"/>
      <c r="I38"/>
      <c r="J38"/>
    </row>
    <row r="39" spans="2:10" s="311" customFormat="1" ht="12" customHeight="1" x14ac:dyDescent="0.25">
      <c r="B39"/>
      <c r="C39"/>
      <c r="D39"/>
      <c r="E39"/>
      <c r="F39"/>
      <c r="G39"/>
      <c r="H39"/>
      <c r="I39"/>
      <c r="J39"/>
    </row>
    <row r="40" spans="2:10" s="311" customFormat="1" ht="12" customHeight="1" x14ac:dyDescent="0.25">
      <c r="B40"/>
      <c r="C40"/>
      <c r="D40"/>
      <c r="E40"/>
      <c r="F40"/>
      <c r="G40"/>
      <c r="H40"/>
      <c r="I40"/>
      <c r="J40"/>
    </row>
    <row r="41" spans="2:10" s="311" customFormat="1" ht="12" customHeight="1" x14ac:dyDescent="0.25">
      <c r="B41"/>
      <c r="C41"/>
      <c r="D41"/>
      <c r="E41"/>
      <c r="F41"/>
      <c r="G41"/>
      <c r="H41"/>
      <c r="I41"/>
      <c r="J41"/>
    </row>
    <row r="42" spans="2:10" s="311" customFormat="1" ht="12" customHeight="1" x14ac:dyDescent="0.25">
      <c r="B42"/>
      <c r="C42"/>
      <c r="D42"/>
      <c r="E42"/>
      <c r="F42"/>
      <c r="G42"/>
      <c r="H42"/>
      <c r="I42"/>
      <c r="J42"/>
    </row>
    <row r="43" spans="2:10" s="311" customFormat="1" ht="12" customHeight="1" x14ac:dyDescent="0.25">
      <c r="B43"/>
      <c r="C43"/>
      <c r="D43"/>
      <c r="E43"/>
      <c r="F43"/>
      <c r="G43"/>
      <c r="H43"/>
      <c r="I43"/>
      <c r="J43"/>
    </row>
    <row r="44" spans="2:10" s="311" customFormat="1" ht="12" customHeight="1" x14ac:dyDescent="0.25">
      <c r="B44"/>
      <c r="C44"/>
      <c r="D44"/>
      <c r="E44"/>
      <c r="F44"/>
      <c r="G44"/>
      <c r="H44"/>
      <c r="I44"/>
      <c r="J44"/>
    </row>
    <row r="45" spans="2:10" s="311" customFormat="1" ht="12" customHeight="1" x14ac:dyDescent="0.25">
      <c r="B45"/>
      <c r="C45"/>
      <c r="D45"/>
      <c r="E45"/>
      <c r="F45"/>
      <c r="G45"/>
      <c r="H45"/>
      <c r="I45"/>
      <c r="J45"/>
    </row>
    <row r="46" spans="2:10" s="311" customFormat="1" ht="12" customHeight="1" x14ac:dyDescent="0.25">
      <c r="B46"/>
      <c r="C46"/>
      <c r="D46"/>
      <c r="E46"/>
      <c r="F46"/>
      <c r="G46"/>
      <c r="H46"/>
      <c r="I46"/>
      <c r="J46"/>
    </row>
    <row r="47" spans="2:10" s="311" customFormat="1" ht="12" customHeight="1" x14ac:dyDescent="0.25">
      <c r="B47"/>
      <c r="C47"/>
      <c r="D47"/>
      <c r="E47"/>
      <c r="F47"/>
      <c r="G47"/>
      <c r="H47"/>
      <c r="I47"/>
      <c r="J47"/>
    </row>
    <row r="48" spans="2:10" s="311" customFormat="1" ht="12" customHeight="1" x14ac:dyDescent="0.25">
      <c r="B48"/>
      <c r="C48"/>
      <c r="D48"/>
      <c r="E48"/>
      <c r="F48"/>
      <c r="G48"/>
      <c r="H48"/>
      <c r="I48"/>
      <c r="J48"/>
    </row>
    <row r="49" spans="2:10" s="311" customFormat="1" ht="12" customHeight="1" x14ac:dyDescent="0.25">
      <c r="B49"/>
      <c r="C49"/>
      <c r="D49"/>
      <c r="E49"/>
      <c r="F49"/>
      <c r="G49"/>
      <c r="H49"/>
      <c r="I49"/>
      <c r="J49"/>
    </row>
    <row r="50" spans="2:10" s="311" customFormat="1" ht="12" customHeight="1" x14ac:dyDescent="0.25">
      <c r="B50"/>
      <c r="C50"/>
      <c r="D50"/>
      <c r="E50"/>
      <c r="F50"/>
      <c r="G50"/>
      <c r="H50"/>
      <c r="I50"/>
      <c r="J50"/>
    </row>
    <row r="51" spans="2:10" s="311" customFormat="1" ht="12" customHeight="1" x14ac:dyDescent="0.25">
      <c r="B51"/>
      <c r="C51"/>
      <c r="D51"/>
      <c r="E51"/>
      <c r="F51"/>
      <c r="G51"/>
      <c r="H51"/>
      <c r="I51"/>
      <c r="J51"/>
    </row>
    <row r="52" spans="2:10" s="311" customFormat="1" ht="12" customHeight="1" x14ac:dyDescent="0.25">
      <c r="B52"/>
      <c r="C52"/>
      <c r="D52"/>
      <c r="E52"/>
      <c r="F52"/>
      <c r="G52"/>
      <c r="H52"/>
      <c r="I52"/>
      <c r="J52"/>
    </row>
    <row r="53" spans="2:10" s="311" customFormat="1" ht="12" customHeight="1" x14ac:dyDescent="0.25">
      <c r="B53"/>
      <c r="C53"/>
      <c r="D53"/>
      <c r="E53"/>
      <c r="F53"/>
      <c r="G53"/>
      <c r="H53"/>
      <c r="I53"/>
      <c r="J53"/>
    </row>
    <row r="54" spans="2:10" s="311" customFormat="1" ht="12" customHeight="1" x14ac:dyDescent="0.25">
      <c r="B54"/>
      <c r="C54"/>
      <c r="D54"/>
      <c r="E54"/>
      <c r="F54"/>
      <c r="G54"/>
      <c r="H54"/>
      <c r="I54"/>
      <c r="J54"/>
    </row>
    <row r="55" spans="2:10" s="311" customFormat="1" ht="12" customHeight="1" x14ac:dyDescent="0.25">
      <c r="B55"/>
      <c r="C55"/>
      <c r="D55"/>
      <c r="E55"/>
      <c r="F55"/>
      <c r="G55"/>
      <c r="H55"/>
      <c r="I55"/>
      <c r="J55"/>
    </row>
    <row r="56" spans="2:10" s="311" customFormat="1" ht="12" customHeight="1" x14ac:dyDescent="0.25">
      <c r="B56"/>
      <c r="C56"/>
      <c r="D56"/>
      <c r="E56"/>
      <c r="F56"/>
      <c r="G56"/>
      <c r="H56"/>
      <c r="I56"/>
      <c r="J56"/>
    </row>
    <row r="57" spans="2:10" s="311" customFormat="1" ht="12" customHeight="1" x14ac:dyDescent="0.25">
      <c r="B57"/>
      <c r="C57"/>
      <c r="D57"/>
      <c r="E57"/>
      <c r="F57"/>
      <c r="G57"/>
      <c r="H57"/>
      <c r="I57"/>
      <c r="J57"/>
    </row>
    <row r="58" spans="2:10" s="311" customFormat="1" ht="12" customHeight="1" x14ac:dyDescent="0.25">
      <c r="B58"/>
      <c r="C58"/>
      <c r="D58"/>
      <c r="E58"/>
      <c r="F58"/>
      <c r="G58"/>
      <c r="H58"/>
      <c r="I58"/>
      <c r="J58"/>
    </row>
    <row r="59" spans="2:10" s="311" customFormat="1" ht="17.25" customHeight="1" x14ac:dyDescent="0.25">
      <c r="B59"/>
      <c r="C59"/>
      <c r="D59"/>
      <c r="E59"/>
      <c r="F59"/>
      <c r="G59"/>
      <c r="H59"/>
      <c r="I59"/>
      <c r="J59"/>
    </row>
    <row r="60" spans="2:10" s="311" customFormat="1" ht="12.75" customHeight="1" x14ac:dyDescent="0.25">
      <c r="B60"/>
      <c r="C60"/>
      <c r="D60"/>
      <c r="E60"/>
      <c r="F60"/>
      <c r="G60"/>
      <c r="H60"/>
      <c r="I60"/>
      <c r="J60"/>
    </row>
    <row r="61" spans="2:10" s="311" customFormat="1" x14ac:dyDescent="0.25">
      <c r="B61"/>
      <c r="C61"/>
      <c r="D61"/>
      <c r="E61"/>
      <c r="F61"/>
      <c r="G61"/>
      <c r="H61"/>
      <c r="I61"/>
      <c r="J61"/>
    </row>
    <row r="62" spans="2:10" s="311" customFormat="1" ht="15.75" customHeight="1" x14ac:dyDescent="0.25">
      <c r="B62"/>
      <c r="C62"/>
      <c r="D62"/>
      <c r="E62"/>
      <c r="F62"/>
      <c r="G62"/>
      <c r="H62"/>
      <c r="I62"/>
      <c r="J62"/>
    </row>
    <row r="63" spans="2:10" s="311" customFormat="1" ht="15.75" customHeight="1" x14ac:dyDescent="0.25">
      <c r="B63"/>
      <c r="C63"/>
      <c r="D63"/>
      <c r="E63"/>
      <c r="F63"/>
      <c r="G63"/>
      <c r="H63"/>
      <c r="I63"/>
      <c r="J63"/>
    </row>
    <row r="64" spans="2:10" s="311" customFormat="1" ht="16.5" customHeight="1" x14ac:dyDescent="0.25">
      <c r="B64"/>
      <c r="C64"/>
      <c r="D64"/>
      <c r="E64"/>
      <c r="F64"/>
      <c r="G64"/>
      <c r="H64"/>
      <c r="I64"/>
      <c r="J64"/>
    </row>
    <row r="65" spans="2:10" s="311" customFormat="1" ht="3" customHeight="1" x14ac:dyDescent="0.25">
      <c r="B65"/>
      <c r="C65"/>
      <c r="D65"/>
      <c r="E65"/>
      <c r="F65"/>
      <c r="G65"/>
      <c r="H65"/>
      <c r="I65"/>
      <c r="J65"/>
    </row>
    <row r="66" spans="2:10" s="311" customFormat="1" x14ac:dyDescent="0.25">
      <c r="B66"/>
      <c r="C66"/>
      <c r="D66"/>
      <c r="E66"/>
      <c r="F66"/>
      <c r="G66"/>
      <c r="H66"/>
      <c r="I66"/>
      <c r="J66"/>
    </row>
    <row r="67" spans="2:10" s="311" customFormat="1" x14ac:dyDescent="0.25">
      <c r="B67"/>
      <c r="C67"/>
      <c r="D67"/>
      <c r="E67"/>
      <c r="F67"/>
      <c r="G67"/>
      <c r="H67"/>
      <c r="I67"/>
      <c r="J67"/>
    </row>
    <row r="68" spans="2:10" x14ac:dyDescent="0.25">
      <c r="B68"/>
      <c r="C68"/>
      <c r="D68"/>
      <c r="E68"/>
      <c r="F68"/>
      <c r="G68"/>
      <c r="H68"/>
      <c r="I68"/>
      <c r="J68"/>
    </row>
    <row r="69" spans="2:10" x14ac:dyDescent="0.25">
      <c r="B69"/>
      <c r="C69"/>
      <c r="D69"/>
      <c r="E69"/>
      <c r="F69"/>
      <c r="G69"/>
      <c r="H69"/>
      <c r="I69"/>
      <c r="J69"/>
    </row>
  </sheetData>
  <mergeCells count="21">
    <mergeCell ref="B1:J1"/>
    <mergeCell ref="B2:E2"/>
    <mergeCell ref="I2:J2"/>
    <mergeCell ref="B3:D3"/>
    <mergeCell ref="E3:F3"/>
    <mergeCell ref="I3:J3"/>
    <mergeCell ref="B4:D4"/>
    <mergeCell ref="E4:F4"/>
    <mergeCell ref="B5:D5"/>
    <mergeCell ref="B6:D6"/>
    <mergeCell ref="E6:F6"/>
    <mergeCell ref="B7:D7"/>
    <mergeCell ref="E7:F7"/>
    <mergeCell ref="E11:F11"/>
    <mergeCell ref="G11:J11"/>
    <mergeCell ref="I7:J7"/>
    <mergeCell ref="B8:D8"/>
    <mergeCell ref="E8:F8"/>
    <mergeCell ref="I8:J8"/>
    <mergeCell ref="E10:F10"/>
    <mergeCell ref="I10:J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BW184"/>
  <sheetViews>
    <sheetView zoomScale="75" zoomScaleNormal="75" workbookViewId="0">
      <selection activeCell="Y10" sqref="Y10"/>
    </sheetView>
  </sheetViews>
  <sheetFormatPr defaultColWidth="10" defaultRowHeight="11.4" x14ac:dyDescent="0.25"/>
  <cols>
    <col min="1" max="1" width="3.88671875" style="14" customWidth="1"/>
    <col min="2" max="2" width="4" style="14" customWidth="1"/>
    <col min="3" max="3" width="12" style="210" customWidth="1"/>
    <col min="4" max="4" width="10.5546875" style="14" customWidth="1"/>
    <col min="5" max="5" width="9.5546875" style="14" customWidth="1"/>
    <col min="6" max="6" width="10.44140625" style="14" customWidth="1"/>
    <col min="7" max="7" width="2.109375" style="14" customWidth="1"/>
    <col min="8" max="11" width="11" style="14" customWidth="1"/>
    <col min="12" max="13" width="8.109375" style="14" customWidth="1"/>
    <col min="14" max="14" width="8.109375" style="14" hidden="1" customWidth="1"/>
    <col min="15" max="16" width="7.44140625" style="14" customWidth="1"/>
    <col min="17" max="22" width="8.44140625" style="14" customWidth="1"/>
    <col min="23" max="23" width="7.44140625" style="14" customWidth="1"/>
    <col min="24" max="25" width="8.109375" style="14" customWidth="1"/>
    <col min="26" max="32" width="6.88671875" style="14" customWidth="1"/>
    <col min="33" max="33" width="9.109375" style="14" customWidth="1"/>
    <col min="34" max="34" width="22.44140625" style="14" customWidth="1"/>
    <col min="35" max="35" width="1.109375" style="14" customWidth="1"/>
    <col min="36" max="36" width="11.109375" style="14" hidden="1" customWidth="1"/>
    <col min="37" max="37" width="2.5546875" style="14" hidden="1" customWidth="1"/>
    <col min="38" max="38" width="1.5546875" style="14" hidden="1" customWidth="1"/>
    <col min="39" max="39" width="14.109375" style="14" customWidth="1"/>
    <col min="40" max="41" width="8.5546875" style="14" customWidth="1"/>
    <col min="42" max="42" width="8.109375" style="14" customWidth="1"/>
    <col min="43" max="43" width="1.44140625" style="14" customWidth="1"/>
    <col min="44" max="47" width="4.44140625" style="14" customWidth="1"/>
    <col min="48" max="48" width="6.5546875" style="14" customWidth="1"/>
    <col min="49" max="49" width="7.88671875" style="14" customWidth="1"/>
    <col min="50" max="50" width="7.5546875" style="14" customWidth="1"/>
    <col min="51" max="53" width="6.5546875" style="14" customWidth="1"/>
    <col min="54" max="55" width="7.5546875" style="14" customWidth="1"/>
    <col min="56" max="58" width="6.5546875" style="14" customWidth="1"/>
    <col min="59" max="60" width="7.109375" style="14" customWidth="1"/>
    <col min="61" max="61" width="7.5546875" style="14" customWidth="1"/>
    <col min="62" max="62" width="8.44140625" style="14" customWidth="1"/>
    <col min="63" max="63" width="7.88671875" style="14" bestFit="1" customWidth="1"/>
    <col min="64" max="65" width="10.44140625" style="14" customWidth="1"/>
    <col min="66" max="68" width="5.5546875" style="14" customWidth="1"/>
    <col min="69" max="69" width="8.109375" style="14" customWidth="1"/>
    <col min="70" max="71" width="5.5546875" style="14" customWidth="1"/>
    <col min="72" max="72" width="6.44140625" style="14" customWidth="1"/>
    <col min="73" max="73" width="1.5546875" style="14" customWidth="1"/>
    <col min="74" max="74" width="21" style="14" customWidth="1"/>
    <col min="75" max="75" width="6.5546875" style="14" customWidth="1"/>
    <col min="76" max="16384" width="10" style="14"/>
  </cols>
  <sheetData>
    <row r="1" spans="2:75" ht="12" thickBot="1" x14ac:dyDescent="0.3"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Q1" s="16"/>
    </row>
    <row r="2" spans="2:75" ht="12" thickBot="1" x14ac:dyDescent="0.3">
      <c r="B2" s="17"/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  <c r="AJ2" s="16"/>
      <c r="AK2" s="17"/>
      <c r="AL2" s="19"/>
      <c r="AM2" s="17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20"/>
    </row>
    <row r="3" spans="2:75" ht="10.5" customHeight="1" x14ac:dyDescent="0.4">
      <c r="B3" s="21"/>
      <c r="C3" s="16"/>
      <c r="D3" s="16"/>
      <c r="E3" s="16"/>
      <c r="F3" s="16"/>
      <c r="G3" s="16"/>
      <c r="H3" s="22"/>
      <c r="I3" s="23"/>
      <c r="J3" s="23"/>
      <c r="K3" s="23"/>
      <c r="L3" s="23"/>
      <c r="M3" s="23"/>
      <c r="N3" s="23"/>
      <c r="O3" s="23"/>
      <c r="P3" s="23"/>
      <c r="Q3" s="23"/>
      <c r="R3" s="684" t="s">
        <v>198</v>
      </c>
      <c r="S3" s="685"/>
      <c r="T3" s="685"/>
      <c r="U3" s="685"/>
      <c r="V3" s="685"/>
      <c r="W3" s="685"/>
      <c r="X3" s="685"/>
      <c r="Y3" s="685"/>
      <c r="Z3" s="685"/>
      <c r="AA3" s="685"/>
      <c r="AB3" s="685"/>
      <c r="AC3" s="685"/>
      <c r="AD3" s="685"/>
      <c r="AE3" s="685"/>
      <c r="AF3" s="685"/>
      <c r="AG3" s="685"/>
      <c r="AH3" s="686"/>
      <c r="AI3" s="24"/>
      <c r="AJ3" s="16"/>
      <c r="AK3" s="21"/>
      <c r="AL3" s="16"/>
      <c r="AM3" s="21"/>
      <c r="AN3" s="16"/>
      <c r="AO3" s="16"/>
      <c r="AP3" s="16"/>
      <c r="AQ3" s="16"/>
      <c r="AR3" s="16"/>
      <c r="AS3" s="690"/>
      <c r="AT3" s="691"/>
      <c r="AU3" s="691"/>
      <c r="AV3" s="691"/>
      <c r="AW3" s="691"/>
      <c r="AX3" s="691"/>
      <c r="AY3" s="691"/>
      <c r="AZ3" s="691"/>
      <c r="BA3" s="691"/>
      <c r="BB3" s="16"/>
      <c r="BC3" s="16"/>
      <c r="BD3" s="16"/>
      <c r="BE3" s="16"/>
      <c r="BF3" s="16"/>
      <c r="BG3" s="16"/>
      <c r="BH3" s="16"/>
      <c r="BI3" s="684" t="s">
        <v>192</v>
      </c>
      <c r="BJ3" s="685"/>
      <c r="BK3" s="685"/>
      <c r="BL3" s="685"/>
      <c r="BM3" s="685"/>
      <c r="BN3" s="685"/>
      <c r="BO3" s="685"/>
      <c r="BP3" s="685"/>
      <c r="BQ3" s="685"/>
      <c r="BR3" s="685"/>
      <c r="BS3" s="685"/>
      <c r="BT3" s="685"/>
      <c r="BU3" s="685"/>
      <c r="BV3" s="686"/>
      <c r="BW3" s="24"/>
    </row>
    <row r="4" spans="2:75" ht="19.5" customHeight="1" thickBot="1" x14ac:dyDescent="0.45">
      <c r="B4" s="21"/>
      <c r="C4" s="16"/>
      <c r="D4" s="16"/>
      <c r="E4" s="16"/>
      <c r="F4" s="16"/>
      <c r="G4" s="16"/>
      <c r="H4" s="22"/>
      <c r="I4" s="692" t="s">
        <v>157</v>
      </c>
      <c r="J4" s="693"/>
      <c r="K4" s="693"/>
      <c r="L4" s="693"/>
      <c r="M4" s="693"/>
      <c r="N4" s="693"/>
      <c r="O4" s="693"/>
      <c r="P4" s="693"/>
      <c r="Q4" s="693"/>
      <c r="R4" s="687"/>
      <c r="S4" s="688"/>
      <c r="T4" s="688"/>
      <c r="U4" s="688"/>
      <c r="V4" s="688"/>
      <c r="W4" s="688"/>
      <c r="X4" s="688"/>
      <c r="Y4" s="688"/>
      <c r="Z4" s="688"/>
      <c r="AA4" s="688"/>
      <c r="AB4" s="688"/>
      <c r="AC4" s="688"/>
      <c r="AD4" s="688"/>
      <c r="AE4" s="688"/>
      <c r="AF4" s="688"/>
      <c r="AG4" s="688"/>
      <c r="AH4" s="689"/>
      <c r="AI4" s="24"/>
      <c r="AJ4" s="16"/>
      <c r="AK4" s="21"/>
      <c r="AL4" s="16"/>
      <c r="AM4" s="21"/>
      <c r="AN4" s="16"/>
      <c r="AO4" s="16"/>
      <c r="AP4" s="16"/>
      <c r="AQ4" s="16"/>
      <c r="AR4" s="16"/>
      <c r="AS4" s="691"/>
      <c r="AT4" s="691"/>
      <c r="AU4" s="691"/>
      <c r="AV4" s="691"/>
      <c r="AW4" s="691"/>
      <c r="AX4" s="691"/>
      <c r="AY4" s="691"/>
      <c r="AZ4" s="691"/>
      <c r="BA4" s="691"/>
      <c r="BB4" s="16"/>
      <c r="BC4" s="16"/>
      <c r="BD4" s="16"/>
      <c r="BE4" s="16"/>
      <c r="BF4" s="16"/>
      <c r="BG4" s="16"/>
      <c r="BH4" s="16"/>
      <c r="BI4" s="687"/>
      <c r="BJ4" s="688"/>
      <c r="BK4" s="688"/>
      <c r="BL4" s="688"/>
      <c r="BM4" s="688"/>
      <c r="BN4" s="688"/>
      <c r="BO4" s="688"/>
      <c r="BP4" s="688"/>
      <c r="BQ4" s="688"/>
      <c r="BR4" s="688"/>
      <c r="BS4" s="688"/>
      <c r="BT4" s="688"/>
      <c r="BU4" s="688"/>
      <c r="BV4" s="689"/>
      <c r="BW4" s="24"/>
    </row>
    <row r="5" spans="2:75" ht="14.25" customHeight="1" x14ac:dyDescent="0.3">
      <c r="B5" s="21"/>
      <c r="C5" s="26"/>
      <c r="D5" s="26"/>
      <c r="E5" s="16"/>
      <c r="F5" s="16"/>
      <c r="G5" s="16"/>
      <c r="H5" s="16"/>
      <c r="I5" s="694" t="s">
        <v>158</v>
      </c>
      <c r="J5" s="694"/>
      <c r="K5" s="694"/>
      <c r="L5" s="694"/>
      <c r="M5" s="694"/>
      <c r="N5" s="694"/>
      <c r="O5" s="694"/>
      <c r="P5" s="694"/>
      <c r="Q5" s="694"/>
      <c r="R5" s="313"/>
      <c r="S5" s="313"/>
      <c r="T5" s="313"/>
      <c r="U5" s="28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24"/>
      <c r="AJ5" s="16"/>
      <c r="AK5" s="21"/>
      <c r="AL5" s="16"/>
      <c r="AM5" s="21"/>
      <c r="AN5" s="16"/>
      <c r="AO5" s="16"/>
      <c r="AP5" s="16"/>
      <c r="AQ5" s="16"/>
      <c r="AR5" s="16"/>
      <c r="AS5" s="695"/>
      <c r="AT5" s="696"/>
      <c r="AU5" s="696"/>
      <c r="AV5" s="696"/>
      <c r="AW5" s="696"/>
      <c r="AX5" s="696"/>
      <c r="AY5" s="696"/>
      <c r="AZ5" s="696"/>
      <c r="BA5" s="696"/>
      <c r="BB5" s="16"/>
      <c r="BC5" s="16"/>
      <c r="BD5" s="16"/>
      <c r="BE5" s="16"/>
      <c r="BF5" s="16"/>
      <c r="BG5" s="16"/>
      <c r="BH5" s="16"/>
      <c r="BI5" s="16"/>
      <c r="BJ5" s="16"/>
      <c r="BW5" s="30"/>
    </row>
    <row r="6" spans="2:75" ht="8.25" customHeight="1" x14ac:dyDescent="0.3">
      <c r="B6" s="21"/>
      <c r="C6" s="26"/>
      <c r="D6" s="26"/>
      <c r="E6" s="16"/>
      <c r="F6" s="16"/>
      <c r="G6" s="16"/>
      <c r="H6" s="16"/>
      <c r="I6" s="27"/>
      <c r="J6" s="27"/>
      <c r="K6" s="27"/>
      <c r="L6" s="29"/>
      <c r="M6" s="29"/>
      <c r="N6" s="29"/>
      <c r="O6" s="29"/>
      <c r="P6" s="29"/>
      <c r="Q6" s="29"/>
      <c r="R6" s="29"/>
      <c r="S6" s="29"/>
      <c r="T6" s="29"/>
      <c r="U6" s="29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24"/>
      <c r="AJ6" s="16"/>
      <c r="AK6" s="21"/>
      <c r="AL6" s="16"/>
      <c r="AM6" s="21"/>
      <c r="AN6" s="16"/>
      <c r="AO6" s="16"/>
      <c r="AP6" s="16"/>
      <c r="AQ6" s="16"/>
      <c r="AR6" s="16"/>
      <c r="AS6" s="27"/>
      <c r="AT6" s="29"/>
      <c r="AU6" s="29"/>
      <c r="AV6" s="29"/>
      <c r="AW6" s="29"/>
      <c r="AX6" s="29"/>
      <c r="AY6" s="29"/>
      <c r="AZ6" s="29"/>
      <c r="BA6" s="29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31"/>
      <c r="BN6" s="31"/>
      <c r="BO6" s="32"/>
      <c r="BP6" s="32"/>
      <c r="BQ6" s="32"/>
      <c r="BR6" s="32"/>
      <c r="BS6" s="32"/>
      <c r="BT6" s="32"/>
      <c r="BU6" s="32"/>
      <c r="BV6" s="32"/>
      <c r="BW6" s="30"/>
    </row>
    <row r="7" spans="2:75" ht="8.25" customHeight="1" x14ac:dyDescent="0.3">
      <c r="B7" s="21"/>
      <c r="C7" s="33"/>
      <c r="D7" s="697"/>
      <c r="E7" s="697"/>
      <c r="F7" s="697"/>
      <c r="G7" s="35"/>
      <c r="H7" s="36"/>
      <c r="I7" s="37"/>
      <c r="J7" s="37"/>
      <c r="K7" s="37"/>
      <c r="L7" s="38"/>
      <c r="N7" s="16"/>
      <c r="O7" s="16"/>
      <c r="P7" s="16"/>
      <c r="Q7" s="16"/>
      <c r="R7" s="39"/>
      <c r="S7" s="16"/>
      <c r="T7" s="29"/>
      <c r="U7" s="29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24"/>
      <c r="AJ7" s="16"/>
      <c r="AK7" s="21"/>
      <c r="AL7" s="16"/>
      <c r="AM7" s="21"/>
      <c r="AN7" s="16"/>
      <c r="AO7" s="16"/>
      <c r="AP7" s="16"/>
      <c r="AQ7" s="16"/>
      <c r="AR7" s="16"/>
      <c r="AS7" s="27"/>
      <c r="AT7" s="29"/>
      <c r="AU7" s="29"/>
      <c r="AV7" s="29"/>
      <c r="AW7" s="29"/>
      <c r="AX7" s="29"/>
      <c r="AY7" s="29"/>
      <c r="AZ7" s="29"/>
      <c r="BA7" s="29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31"/>
      <c r="BN7" s="32"/>
      <c r="BO7" s="32"/>
      <c r="BP7" s="32"/>
      <c r="BQ7" s="32"/>
      <c r="BR7" s="32"/>
      <c r="BS7" s="32"/>
      <c r="BT7" s="32"/>
      <c r="BU7" s="32"/>
      <c r="BV7" s="32"/>
      <c r="BW7" s="30"/>
    </row>
    <row r="8" spans="2:75" ht="6.75" customHeight="1" thickBot="1" x14ac:dyDescent="0.35">
      <c r="B8" s="21"/>
      <c r="C8" s="33"/>
      <c r="D8" s="34"/>
      <c r="E8" s="34"/>
      <c r="F8" s="34"/>
      <c r="G8" s="35"/>
      <c r="H8" s="36"/>
      <c r="I8" s="37"/>
      <c r="J8" s="37"/>
      <c r="K8" s="37"/>
      <c r="L8" s="38"/>
      <c r="N8" s="16"/>
      <c r="O8" s="16"/>
      <c r="P8" s="16"/>
      <c r="Q8" s="16"/>
      <c r="R8" s="39"/>
      <c r="S8" s="16"/>
      <c r="T8" s="29"/>
      <c r="U8" s="29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24"/>
      <c r="AJ8" s="16"/>
      <c r="AK8" s="21"/>
      <c r="AL8" s="16"/>
      <c r="AM8" s="21"/>
      <c r="AN8" s="16"/>
      <c r="AO8" s="16"/>
      <c r="AP8" s="16"/>
      <c r="AQ8" s="16"/>
      <c r="AR8" s="16"/>
      <c r="AS8" s="27"/>
      <c r="AT8" s="29"/>
      <c r="AU8" s="29"/>
      <c r="AV8" s="29"/>
      <c r="AW8" s="29"/>
      <c r="AX8" s="29"/>
      <c r="AY8" s="29"/>
      <c r="AZ8" s="29"/>
      <c r="BA8" s="29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24"/>
    </row>
    <row r="9" spans="2:75" ht="27.75" customHeight="1" thickBot="1" x14ac:dyDescent="0.3">
      <c r="B9" s="21"/>
      <c r="C9" s="646" t="s">
        <v>89</v>
      </c>
      <c r="D9" s="646"/>
      <c r="E9" s="646"/>
      <c r="F9" s="646"/>
      <c r="G9" s="16"/>
      <c r="H9" s="698" t="str">
        <f>+'CERCA CONTO'!G6</f>
        <v>30002497</v>
      </c>
      <c r="I9" s="699"/>
      <c r="J9" s="699"/>
      <c r="K9" s="699"/>
      <c r="L9" s="699"/>
      <c r="M9" s="699"/>
      <c r="N9" s="699"/>
      <c r="O9" s="699"/>
      <c r="P9" s="699"/>
      <c r="Q9" s="700"/>
      <c r="R9" s="16"/>
      <c r="S9" s="40" t="s">
        <v>19</v>
      </c>
      <c r="T9" s="701" t="str">
        <f>+'CERCA CONTO'!G2</f>
        <v>NEOPOST</v>
      </c>
      <c r="U9" s="702"/>
      <c r="V9" s="703"/>
      <c r="W9" s="16"/>
      <c r="X9" s="16"/>
      <c r="Y9" s="16"/>
      <c r="Z9" s="16"/>
      <c r="AA9" s="16"/>
      <c r="AB9" s="16"/>
      <c r="AC9" s="42"/>
      <c r="AD9" s="43" t="s">
        <v>159</v>
      </c>
      <c r="AE9" s="704" t="s">
        <v>160</v>
      </c>
      <c r="AF9" s="705"/>
      <c r="AG9" s="706"/>
      <c r="AH9" s="707"/>
      <c r="AI9" s="24"/>
      <c r="AJ9" s="16"/>
      <c r="AK9" s="21"/>
      <c r="AL9" s="16"/>
      <c r="AM9" s="646" t="s">
        <v>89</v>
      </c>
      <c r="AN9" s="646"/>
      <c r="AO9" s="646"/>
      <c r="AP9" s="646"/>
      <c r="AQ9" s="16"/>
      <c r="AR9" s="711" t="str">
        <f>+H9</f>
        <v>30002497</v>
      </c>
      <c r="AS9" s="712"/>
      <c r="AT9" s="712"/>
      <c r="AU9" s="712"/>
      <c r="AV9" s="712"/>
      <c r="AW9" s="712"/>
      <c r="AX9" s="712"/>
      <c r="AY9" s="712"/>
      <c r="AZ9" s="712"/>
      <c r="BA9" s="712"/>
      <c r="BB9" s="713"/>
      <c r="BC9" s="272"/>
      <c r="BD9" s="272"/>
      <c r="BE9" s="16"/>
      <c r="BF9" s="16"/>
      <c r="BG9" s="16"/>
      <c r="BH9" s="16"/>
      <c r="BI9" s="16"/>
      <c r="BJ9" s="16"/>
      <c r="BK9" s="42"/>
      <c r="BL9" s="43" t="s">
        <v>159</v>
      </c>
      <c r="BM9" s="708" t="str">
        <f>+AE9</f>
        <v>38594 CMP BORROMEO</v>
      </c>
      <c r="BN9" s="709"/>
      <c r="BO9" s="709"/>
      <c r="BP9" s="709"/>
      <c r="BQ9" s="709"/>
      <c r="BR9" s="709"/>
      <c r="BS9" s="709"/>
      <c r="BT9" s="710"/>
      <c r="BU9" s="44"/>
      <c r="BV9" s="44"/>
      <c r="BW9" s="273"/>
    </row>
    <row r="10" spans="2:75" ht="25.5" customHeight="1" thickBot="1" x14ac:dyDescent="0.3">
      <c r="B10" s="21"/>
      <c r="C10" s="646" t="s">
        <v>20</v>
      </c>
      <c r="D10" s="585"/>
      <c r="E10" s="585"/>
      <c r="F10" s="585"/>
      <c r="G10" s="16"/>
      <c r="H10" s="647" t="str">
        <f>+'CERCA CONTO'!G7</f>
        <v>30002497-011</v>
      </c>
      <c r="I10" s="648"/>
      <c r="J10" s="648"/>
      <c r="K10" s="648"/>
      <c r="L10" s="648"/>
      <c r="M10" s="648"/>
      <c r="N10" s="648"/>
      <c r="O10" s="648"/>
      <c r="P10" s="648"/>
      <c r="Q10" s="649"/>
      <c r="R10" s="16"/>
      <c r="S10" s="40" t="s">
        <v>21</v>
      </c>
      <c r="T10" s="650" t="str">
        <f>+'CERCA CONTO'!G3</f>
        <v>IJ 65</v>
      </c>
      <c r="U10" s="651"/>
      <c r="V10" s="652"/>
      <c r="W10" s="16"/>
      <c r="X10" s="16"/>
      <c r="Y10" s="16"/>
      <c r="Z10" s="45"/>
      <c r="AA10" s="16"/>
      <c r="AB10" s="16"/>
      <c r="AC10" s="16"/>
      <c r="AD10" s="43" t="s">
        <v>90</v>
      </c>
      <c r="AE10" s="653"/>
      <c r="AF10" s="654"/>
      <c r="AG10" s="655"/>
      <c r="AH10" s="656"/>
      <c r="AI10" s="47"/>
      <c r="AJ10" s="48"/>
      <c r="AK10" s="21"/>
      <c r="AL10" s="16"/>
      <c r="AM10" s="646" t="s">
        <v>20</v>
      </c>
      <c r="AN10" s="585"/>
      <c r="AO10" s="585"/>
      <c r="AP10" s="585"/>
      <c r="AQ10" s="16"/>
      <c r="AR10" s="657" t="str">
        <f>+H10</f>
        <v>30002497-011</v>
      </c>
      <c r="AS10" s="658"/>
      <c r="AT10" s="658"/>
      <c r="AU10" s="658"/>
      <c r="AV10" s="658"/>
      <c r="AW10" s="658"/>
      <c r="AX10" s="658"/>
      <c r="AY10" s="658"/>
      <c r="AZ10" s="658"/>
      <c r="BA10" s="658"/>
      <c r="BB10" s="659"/>
      <c r="BC10" s="272"/>
      <c r="BD10" s="272"/>
      <c r="BE10" s="16"/>
      <c r="BF10" s="16"/>
      <c r="BG10" s="16"/>
      <c r="BH10" s="45"/>
      <c r="BI10" s="16"/>
      <c r="BJ10" s="16"/>
      <c r="BK10" s="16"/>
      <c r="BL10" s="43" t="s">
        <v>90</v>
      </c>
      <c r="BM10" s="582">
        <f>+AE10</f>
        <v>0</v>
      </c>
      <c r="BN10" s="583"/>
      <c r="BO10" s="583"/>
      <c r="BP10" s="583"/>
      <c r="BQ10" s="583"/>
      <c r="BR10" s="583"/>
      <c r="BS10" s="583"/>
      <c r="BT10" s="584"/>
      <c r="BU10" s="44"/>
      <c r="BV10" s="44"/>
      <c r="BW10" s="273"/>
    </row>
    <row r="11" spans="2:75" ht="30.75" customHeight="1" thickBot="1" x14ac:dyDescent="0.3">
      <c r="B11" s="21"/>
      <c r="C11" s="585" t="s">
        <v>22</v>
      </c>
      <c r="D11" s="585"/>
      <c r="E11" s="585"/>
      <c r="F11" s="585"/>
      <c r="G11" s="16"/>
      <c r="H11" s="671" t="str">
        <f>+'CERCA CONTO'!B2</f>
        <v>POLITECNICO DI MILANO</v>
      </c>
      <c r="I11" s="672"/>
      <c r="J11" s="672"/>
      <c r="K11" s="672"/>
      <c r="L11" s="672"/>
      <c r="M11" s="672"/>
      <c r="N11" s="672"/>
      <c r="O11" s="672"/>
      <c r="P11" s="672"/>
      <c r="Q11" s="673"/>
      <c r="R11" s="16"/>
      <c r="S11" s="40" t="s">
        <v>23</v>
      </c>
      <c r="T11" s="674">
        <f>+'CERCA CONTO'!G4</f>
        <v>113193</v>
      </c>
      <c r="U11" s="675"/>
      <c r="V11" s="676"/>
      <c r="X11" s="49"/>
      <c r="Y11" s="49"/>
      <c r="AA11" s="49"/>
      <c r="AB11" s="49"/>
      <c r="AC11" s="49"/>
      <c r="AD11" s="46" t="s">
        <v>161</v>
      </c>
      <c r="AE11" s="677" t="str">
        <f>+'CERCA CONTO'!B7</f>
        <v>rosaria.giunta@polimi.it</v>
      </c>
      <c r="AF11" s="678"/>
      <c r="AG11" s="679"/>
      <c r="AH11" s="680"/>
      <c r="AI11" s="47"/>
      <c r="AJ11" s="48"/>
      <c r="AK11" s="21"/>
      <c r="AL11" s="16"/>
      <c r="AM11" s="585" t="s">
        <v>22</v>
      </c>
      <c r="AN11" s="585"/>
      <c r="AO11" s="585"/>
      <c r="AP11" s="585"/>
      <c r="AQ11" s="16"/>
      <c r="AR11" s="681" t="str">
        <f>+H11</f>
        <v>POLITECNICO DI MILANO</v>
      </c>
      <c r="AS11" s="682"/>
      <c r="AT11" s="682"/>
      <c r="AU11" s="682"/>
      <c r="AV11" s="682"/>
      <c r="AW11" s="682"/>
      <c r="AX11" s="682"/>
      <c r="AY11" s="682"/>
      <c r="AZ11" s="682"/>
      <c r="BA11" s="682"/>
      <c r="BB11" s="682"/>
      <c r="BC11" s="682"/>
      <c r="BD11" s="682"/>
      <c r="BE11" s="682"/>
      <c r="BF11" s="682"/>
      <c r="BG11" s="683"/>
      <c r="BI11" s="49"/>
      <c r="BJ11" s="49"/>
      <c r="BK11" s="49"/>
      <c r="BL11" s="46" t="s">
        <v>161</v>
      </c>
      <c r="BM11" s="582" t="str">
        <f>+AE11</f>
        <v>rosaria.giunta@polimi.it</v>
      </c>
      <c r="BN11" s="583"/>
      <c r="BO11" s="583"/>
      <c r="BP11" s="583"/>
      <c r="BQ11" s="583"/>
      <c r="BR11" s="583"/>
      <c r="BS11" s="583"/>
      <c r="BT11" s="584"/>
      <c r="BU11" s="44"/>
      <c r="BV11" s="44"/>
      <c r="BW11" s="273"/>
    </row>
    <row r="12" spans="2:75" ht="24.75" customHeight="1" thickBot="1" x14ac:dyDescent="0.3">
      <c r="B12" s="21"/>
      <c r="C12" s="661" t="s">
        <v>193</v>
      </c>
      <c r="D12" s="662"/>
      <c r="E12" s="662"/>
      <c r="F12" s="662"/>
      <c r="G12" s="16"/>
      <c r="H12" s="663" t="str">
        <f>CONCATENATE('CERCA CONTO'!B3," ", 'CERCA CONTO'!B4)</f>
        <v>PIAZZA L.DA VINCI,32 20133 MILANO</v>
      </c>
      <c r="I12" s="664"/>
      <c r="J12" s="664"/>
      <c r="K12" s="664"/>
      <c r="L12" s="664"/>
      <c r="M12" s="664"/>
      <c r="N12" s="664"/>
      <c r="O12" s="664"/>
      <c r="P12" s="664"/>
      <c r="Q12" s="664"/>
      <c r="R12" s="665"/>
      <c r="S12" s="665"/>
      <c r="T12" s="666"/>
      <c r="U12" s="16"/>
      <c r="V12" s="16"/>
      <c r="W12" s="16"/>
      <c r="X12" s="274"/>
      <c r="Y12" s="274"/>
      <c r="Z12" s="274"/>
      <c r="AA12" s="274"/>
      <c r="AB12" s="274"/>
      <c r="AC12" s="274"/>
      <c r="AD12" s="46" t="s">
        <v>162</v>
      </c>
      <c r="AE12" s="595" t="str">
        <f>+'CERCA CONTO'!B5</f>
        <v>02-23992273</v>
      </c>
      <c r="AF12" s="596"/>
      <c r="AG12" s="597"/>
      <c r="AH12" s="598"/>
      <c r="AI12" s="50"/>
      <c r="AJ12" s="51"/>
      <c r="AK12" s="21"/>
      <c r="AL12" s="16"/>
      <c r="AM12" s="667"/>
      <c r="AN12" s="668"/>
      <c r="AO12" s="668"/>
      <c r="AP12" s="668"/>
      <c r="AQ12" s="16"/>
      <c r="AR12" s="660"/>
      <c r="AS12" s="660"/>
      <c r="AT12" s="660"/>
      <c r="AU12" s="660"/>
      <c r="AV12" s="660"/>
      <c r="AW12" s="660"/>
      <c r="AX12" s="660"/>
      <c r="AY12" s="660"/>
      <c r="AZ12" s="660"/>
      <c r="BA12" s="660"/>
      <c r="BB12" s="660"/>
      <c r="BC12" s="16"/>
      <c r="BD12" s="16"/>
      <c r="BE12" s="16"/>
      <c r="BF12" s="274"/>
      <c r="BG12" s="274"/>
      <c r="BH12" s="274"/>
      <c r="BI12" s="274"/>
      <c r="BJ12" s="274"/>
      <c r="BK12" s="274"/>
      <c r="BL12" s="46" t="s">
        <v>162</v>
      </c>
      <c r="BM12" s="582" t="str">
        <f>+AE12</f>
        <v>02-23992273</v>
      </c>
      <c r="BN12" s="583"/>
      <c r="BO12" s="583"/>
      <c r="BP12" s="583"/>
      <c r="BQ12" s="583"/>
      <c r="BR12" s="583"/>
      <c r="BS12" s="583"/>
      <c r="BT12" s="584"/>
      <c r="BU12" s="44"/>
      <c r="BV12" s="44"/>
      <c r="BW12" s="273"/>
    </row>
    <row r="13" spans="2:75" ht="24.75" customHeight="1" thickBot="1" x14ac:dyDescent="0.3">
      <c r="B13" s="21"/>
      <c r="C13" s="589" t="s">
        <v>194</v>
      </c>
      <c r="D13" s="589"/>
      <c r="E13" s="589"/>
      <c r="F13" s="589"/>
      <c r="G13" s="16"/>
      <c r="H13" s="590" t="str">
        <f>+'CERCA CONTO'!G11</f>
        <v>ACG BORROMEO</v>
      </c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2"/>
      <c r="V13" s="52" t="s">
        <v>24</v>
      </c>
      <c r="X13" s="52"/>
      <c r="Y13" s="52"/>
      <c r="Z13" s="593"/>
      <c r="AA13" s="594"/>
      <c r="AB13" s="52"/>
      <c r="AC13" s="16"/>
      <c r="AD13" s="46" t="s">
        <v>163</v>
      </c>
      <c r="AE13" s="595" t="str">
        <f>+'CERCA CONTO'!B6</f>
        <v>02-23992588</v>
      </c>
      <c r="AF13" s="596"/>
      <c r="AG13" s="597"/>
      <c r="AH13" s="598"/>
      <c r="AI13" s="53"/>
      <c r="AJ13" s="41"/>
      <c r="AK13" s="21"/>
      <c r="AL13" s="16"/>
      <c r="AM13" s="589"/>
      <c r="AN13" s="589"/>
      <c r="AO13" s="589"/>
      <c r="AP13" s="589"/>
      <c r="AQ13" s="16"/>
      <c r="AR13" s="660"/>
      <c r="AS13" s="660"/>
      <c r="AT13" s="660"/>
      <c r="AU13" s="660"/>
      <c r="AV13" s="660"/>
      <c r="AW13" s="660"/>
      <c r="AX13" s="660"/>
      <c r="AY13" s="660"/>
      <c r="AZ13" s="660"/>
      <c r="BA13" s="660"/>
      <c r="BB13" s="660"/>
      <c r="BD13" s="52"/>
      <c r="BE13" s="16"/>
      <c r="BF13" s="52"/>
      <c r="BG13" s="52"/>
      <c r="BH13" s="434"/>
      <c r="BI13" s="434"/>
      <c r="BJ13" s="52"/>
      <c r="BK13" s="16"/>
      <c r="BL13" s="46" t="s">
        <v>163</v>
      </c>
      <c r="BM13" s="586" t="str">
        <f>+AE13</f>
        <v>02-23992588</v>
      </c>
      <c r="BN13" s="587"/>
      <c r="BO13" s="587"/>
      <c r="BP13" s="587"/>
      <c r="BQ13" s="587"/>
      <c r="BR13" s="587"/>
      <c r="BS13" s="587"/>
      <c r="BT13" s="588"/>
      <c r="BU13" s="44"/>
      <c r="BV13" s="44"/>
      <c r="BW13" s="273"/>
    </row>
    <row r="14" spans="2:75" ht="8.25" customHeight="1" thickBot="1" x14ac:dyDescent="0.3">
      <c r="B14" s="21"/>
      <c r="C14" s="15"/>
      <c r="D14" s="16"/>
      <c r="E14" s="54"/>
      <c r="F14" s="54"/>
      <c r="G14" s="41"/>
      <c r="H14" s="41"/>
      <c r="I14" s="41"/>
      <c r="J14" s="41"/>
      <c r="K14" s="41"/>
      <c r="L14" s="54"/>
      <c r="M14" s="54"/>
      <c r="N14" s="54"/>
      <c r="O14" s="54"/>
      <c r="P14" s="54"/>
      <c r="Q14" s="54"/>
      <c r="R14" s="55"/>
      <c r="S14" s="16"/>
      <c r="T14" s="56"/>
      <c r="U14" s="56"/>
      <c r="V14" s="16"/>
      <c r="W14" s="16"/>
      <c r="X14" s="54"/>
      <c r="Y14" s="54"/>
      <c r="Z14" s="16"/>
      <c r="AA14" s="54"/>
      <c r="AB14" s="54"/>
      <c r="AC14" s="16"/>
      <c r="AD14" s="16"/>
      <c r="AE14" s="16"/>
      <c r="AF14" s="16"/>
      <c r="AG14" s="16"/>
      <c r="AH14" s="16"/>
      <c r="AI14" s="24"/>
      <c r="AJ14" s="16"/>
      <c r="AK14" s="21"/>
      <c r="AL14" s="16"/>
      <c r="AM14" s="57"/>
      <c r="AN14" s="58"/>
      <c r="AO14" s="58"/>
      <c r="AP14" s="16"/>
      <c r="AQ14" s="41"/>
      <c r="AR14" s="16"/>
      <c r="AS14" s="16"/>
      <c r="AT14" s="16"/>
      <c r="AU14" s="16"/>
      <c r="AV14" s="16"/>
      <c r="AW14" s="16"/>
      <c r="AX14" s="16"/>
      <c r="AY14" s="16"/>
      <c r="AZ14" s="59"/>
      <c r="BA14" s="59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24"/>
    </row>
    <row r="15" spans="2:75" ht="20.25" customHeight="1" thickBot="1" x14ac:dyDescent="0.3">
      <c r="B15" s="21"/>
      <c r="C15" s="600"/>
      <c r="D15" s="601"/>
      <c r="E15" s="601"/>
      <c r="F15" s="602"/>
      <c r="G15" s="60"/>
      <c r="H15" s="603" t="s">
        <v>91</v>
      </c>
      <c r="I15" s="604"/>
      <c r="J15" s="604"/>
      <c r="K15" s="604"/>
      <c r="L15" s="604"/>
      <c r="M15" s="604"/>
      <c r="N15" s="604"/>
      <c r="O15" s="604"/>
      <c r="P15" s="604"/>
      <c r="Q15" s="604"/>
      <c r="R15" s="604"/>
      <c r="S15" s="604"/>
      <c r="T15" s="604"/>
      <c r="U15" s="604"/>
      <c r="V15" s="604"/>
      <c r="W15" s="604"/>
      <c r="X15" s="604"/>
      <c r="Y15" s="604"/>
      <c r="Z15" s="604"/>
      <c r="AA15" s="604"/>
      <c r="AB15" s="604"/>
      <c r="AC15" s="604"/>
      <c r="AD15" s="604"/>
      <c r="AE15" s="604"/>
      <c r="AF15" s="604"/>
      <c r="AG15" s="605"/>
      <c r="AH15" s="606" t="s">
        <v>92</v>
      </c>
      <c r="AI15" s="61"/>
      <c r="AJ15" s="62"/>
      <c r="AK15" s="21"/>
      <c r="AL15" s="16"/>
      <c r="AM15" s="548"/>
      <c r="AN15" s="530"/>
      <c r="AO15" s="530"/>
      <c r="AP15" s="531"/>
      <c r="AQ15" s="60"/>
      <c r="AR15" s="548"/>
      <c r="AS15" s="549"/>
      <c r="AT15" s="549"/>
      <c r="AU15" s="549"/>
      <c r="AV15" s="549"/>
      <c r="AW15" s="549"/>
      <c r="AX15" s="549"/>
      <c r="AY15" s="549"/>
      <c r="AZ15" s="549"/>
      <c r="BA15" s="549"/>
      <c r="BB15" s="549"/>
      <c r="BC15" s="549"/>
      <c r="BD15" s="549"/>
      <c r="BE15" s="549"/>
      <c r="BF15" s="549"/>
      <c r="BG15" s="549"/>
      <c r="BH15" s="549"/>
      <c r="BI15" s="549"/>
      <c r="BJ15" s="549"/>
      <c r="BK15" s="549"/>
      <c r="BL15" s="549"/>
      <c r="BM15" s="549"/>
      <c r="BN15" s="549"/>
      <c r="BO15" s="549"/>
      <c r="BP15" s="549"/>
      <c r="BQ15" s="549"/>
      <c r="BR15" s="549"/>
      <c r="BS15" s="549"/>
      <c r="BT15" s="550"/>
      <c r="BU15" s="42"/>
      <c r="BV15" s="494" t="s">
        <v>18</v>
      </c>
      <c r="BW15" s="24"/>
    </row>
    <row r="16" spans="2:75" ht="65.25" customHeight="1" thickBot="1" x14ac:dyDescent="0.3">
      <c r="B16" s="21"/>
      <c r="C16" s="497" t="s">
        <v>164</v>
      </c>
      <c r="D16" s="500" t="s">
        <v>93</v>
      </c>
      <c r="E16" s="503" t="s">
        <v>165</v>
      </c>
      <c r="F16" s="506" t="s">
        <v>166</v>
      </c>
      <c r="G16" s="60"/>
      <c r="H16" s="509" t="s">
        <v>167</v>
      </c>
      <c r="I16" s="509" t="s">
        <v>168</v>
      </c>
      <c r="J16" s="509" t="s">
        <v>195</v>
      </c>
      <c r="K16" s="509" t="s">
        <v>169</v>
      </c>
      <c r="L16" s="645" t="s">
        <v>94</v>
      </c>
      <c r="M16" s="645"/>
      <c r="N16" s="645"/>
      <c r="O16" s="645"/>
      <c r="P16" s="645"/>
      <c r="Q16" s="645"/>
      <c r="R16" s="645"/>
      <c r="S16" s="645"/>
      <c r="T16" s="645"/>
      <c r="U16" s="645"/>
      <c r="V16" s="525"/>
      <c r="W16" s="548" t="s">
        <v>25</v>
      </c>
      <c r="X16" s="549"/>
      <c r="Y16" s="550"/>
      <c r="Z16" s="636" t="s">
        <v>196</v>
      </c>
      <c r="AA16" s="637"/>
      <c r="AB16" s="637"/>
      <c r="AC16" s="637"/>
      <c r="AD16" s="637"/>
      <c r="AE16" s="637"/>
      <c r="AF16" s="638"/>
      <c r="AG16" s="639" t="s">
        <v>26</v>
      </c>
      <c r="AH16" s="607"/>
      <c r="AI16" s="61"/>
      <c r="AJ16" s="62"/>
      <c r="AK16" s="63"/>
      <c r="AL16" s="41"/>
      <c r="AM16" s="570" t="s">
        <v>95</v>
      </c>
      <c r="AN16" s="573" t="s">
        <v>96</v>
      </c>
      <c r="AO16" s="576" t="s">
        <v>27</v>
      </c>
      <c r="AP16" s="579" t="s">
        <v>97</v>
      </c>
      <c r="AQ16" s="60"/>
      <c r="AR16" s="554" t="s">
        <v>28</v>
      </c>
      <c r="AS16" s="555"/>
      <c r="AT16" s="554" t="s">
        <v>29</v>
      </c>
      <c r="AU16" s="555"/>
      <c r="AV16" s="512" t="s">
        <v>170</v>
      </c>
      <c r="AW16" s="513"/>
      <c r="AX16" s="514"/>
      <c r="AY16" s="515" t="s">
        <v>30</v>
      </c>
      <c r="AZ16" s="474" t="s">
        <v>171</v>
      </c>
      <c r="BA16" s="475"/>
      <c r="BB16" s="518" t="s">
        <v>172</v>
      </c>
      <c r="BC16" s="521" t="s">
        <v>173</v>
      </c>
      <c r="BD16" s="522"/>
      <c r="BE16" s="522"/>
      <c r="BF16" s="522"/>
      <c r="BG16" s="522"/>
      <c r="BH16" s="522"/>
      <c r="BI16" s="522"/>
      <c r="BJ16" s="522"/>
      <c r="BK16" s="523"/>
      <c r="BL16" s="524" t="s">
        <v>31</v>
      </c>
      <c r="BM16" s="525"/>
      <c r="BN16" s="529" t="s">
        <v>32</v>
      </c>
      <c r="BO16" s="530"/>
      <c r="BP16" s="530"/>
      <c r="BQ16" s="530"/>
      <c r="BR16" s="530"/>
      <c r="BS16" s="530"/>
      <c r="BT16" s="531"/>
      <c r="BU16" s="64"/>
      <c r="BV16" s="495"/>
      <c r="BW16" s="65"/>
    </row>
    <row r="17" spans="1:75" ht="30" customHeight="1" x14ac:dyDescent="0.25">
      <c r="B17" s="21"/>
      <c r="C17" s="498"/>
      <c r="D17" s="501"/>
      <c r="E17" s="504"/>
      <c r="F17" s="507"/>
      <c r="G17" s="60"/>
      <c r="H17" s="510"/>
      <c r="I17" s="510"/>
      <c r="J17" s="510"/>
      <c r="K17" s="510"/>
      <c r="L17" s="633" t="s">
        <v>136</v>
      </c>
      <c r="M17" s="609" t="s">
        <v>174</v>
      </c>
      <c r="N17" s="609"/>
      <c r="O17" s="612" t="s">
        <v>33</v>
      </c>
      <c r="P17" s="615" t="s">
        <v>34</v>
      </c>
      <c r="Q17" s="618" t="s">
        <v>175</v>
      </c>
      <c r="R17" s="619"/>
      <c r="S17" s="619"/>
      <c r="T17" s="619"/>
      <c r="U17" s="619"/>
      <c r="V17" s="620"/>
      <c r="W17" s="621" t="s">
        <v>197</v>
      </c>
      <c r="X17" s="624" t="s">
        <v>35</v>
      </c>
      <c r="Y17" s="627" t="s">
        <v>36</v>
      </c>
      <c r="Z17" s="630"/>
      <c r="AA17" s="599"/>
      <c r="AB17" s="627"/>
      <c r="AC17" s="630"/>
      <c r="AD17" s="599"/>
      <c r="AE17" s="599"/>
      <c r="AF17" s="627"/>
      <c r="AG17" s="640"/>
      <c r="AH17" s="607"/>
      <c r="AI17" s="61"/>
      <c r="AJ17" s="62"/>
      <c r="AK17" s="63"/>
      <c r="AL17" s="41"/>
      <c r="AM17" s="571"/>
      <c r="AN17" s="574"/>
      <c r="AO17" s="577"/>
      <c r="AP17" s="580"/>
      <c r="AQ17" s="60"/>
      <c r="AR17" s="556"/>
      <c r="AS17" s="557"/>
      <c r="AT17" s="556"/>
      <c r="AU17" s="557"/>
      <c r="AV17" s="562" t="s">
        <v>37</v>
      </c>
      <c r="AW17" s="564" t="s">
        <v>38</v>
      </c>
      <c r="AX17" s="642" t="s">
        <v>39</v>
      </c>
      <c r="AY17" s="516"/>
      <c r="AZ17" s="566" t="s">
        <v>40</v>
      </c>
      <c r="BA17" s="568" t="s">
        <v>41</v>
      </c>
      <c r="BB17" s="519"/>
      <c r="BC17" s="526"/>
      <c r="BD17" s="518"/>
      <c r="BE17" s="515"/>
      <c r="BF17" s="515"/>
      <c r="BG17" s="515"/>
      <c r="BH17" s="515"/>
      <c r="BI17" s="515"/>
      <c r="BJ17" s="515"/>
      <c r="BK17" s="515"/>
      <c r="BL17" s="560" t="s">
        <v>42</v>
      </c>
      <c r="BM17" s="532" t="s">
        <v>43</v>
      </c>
      <c r="BN17" s="535" t="s">
        <v>44</v>
      </c>
      <c r="BO17" s="537" t="s">
        <v>45</v>
      </c>
      <c r="BP17" s="537" t="s">
        <v>46</v>
      </c>
      <c r="BQ17" s="540" t="s">
        <v>176</v>
      </c>
      <c r="BR17" s="543" t="s">
        <v>47</v>
      </c>
      <c r="BS17" s="540" t="s">
        <v>48</v>
      </c>
      <c r="BT17" s="551" t="s">
        <v>98</v>
      </c>
      <c r="BU17" s="66"/>
      <c r="BV17" s="495"/>
      <c r="BW17" s="65"/>
    </row>
    <row r="18" spans="1:75" ht="12.75" customHeight="1" x14ac:dyDescent="0.25">
      <c r="B18" s="21"/>
      <c r="C18" s="498"/>
      <c r="D18" s="501"/>
      <c r="E18" s="504"/>
      <c r="F18" s="507"/>
      <c r="G18" s="60"/>
      <c r="H18" s="510"/>
      <c r="I18" s="510"/>
      <c r="J18" s="510"/>
      <c r="K18" s="510"/>
      <c r="L18" s="634"/>
      <c r="M18" s="610"/>
      <c r="N18" s="610"/>
      <c r="O18" s="613"/>
      <c r="P18" s="616"/>
      <c r="Q18" s="546" t="s">
        <v>49</v>
      </c>
      <c r="R18" s="546" t="s">
        <v>50</v>
      </c>
      <c r="S18" s="546" t="s">
        <v>51</v>
      </c>
      <c r="T18" s="546" t="s">
        <v>52</v>
      </c>
      <c r="U18" s="546" t="s">
        <v>53</v>
      </c>
      <c r="V18" s="669" t="s">
        <v>54</v>
      </c>
      <c r="W18" s="622"/>
      <c r="X18" s="625"/>
      <c r="Y18" s="628"/>
      <c r="Z18" s="631"/>
      <c r="AA18" s="560"/>
      <c r="AB18" s="628"/>
      <c r="AC18" s="631"/>
      <c r="AD18" s="560"/>
      <c r="AE18" s="560"/>
      <c r="AF18" s="628"/>
      <c r="AG18" s="640"/>
      <c r="AH18" s="607"/>
      <c r="AI18" s="61"/>
      <c r="AJ18" s="62"/>
      <c r="AK18" s="63"/>
      <c r="AL18" s="41"/>
      <c r="AM18" s="571"/>
      <c r="AN18" s="574"/>
      <c r="AO18" s="577"/>
      <c r="AP18" s="580"/>
      <c r="AQ18" s="60"/>
      <c r="AR18" s="556"/>
      <c r="AS18" s="557"/>
      <c r="AT18" s="556"/>
      <c r="AU18" s="557"/>
      <c r="AV18" s="562"/>
      <c r="AW18" s="564"/>
      <c r="AX18" s="643"/>
      <c r="AY18" s="516"/>
      <c r="AZ18" s="566"/>
      <c r="BA18" s="568"/>
      <c r="BB18" s="519"/>
      <c r="BC18" s="527"/>
      <c r="BD18" s="519"/>
      <c r="BE18" s="516"/>
      <c r="BF18" s="516"/>
      <c r="BG18" s="516"/>
      <c r="BH18" s="516"/>
      <c r="BI18" s="516"/>
      <c r="BJ18" s="516"/>
      <c r="BK18" s="516"/>
      <c r="BL18" s="560"/>
      <c r="BM18" s="533"/>
      <c r="BN18" s="535"/>
      <c r="BO18" s="538"/>
      <c r="BP18" s="538"/>
      <c r="BQ18" s="541"/>
      <c r="BR18" s="544"/>
      <c r="BS18" s="541"/>
      <c r="BT18" s="552"/>
      <c r="BU18" s="67"/>
      <c r="BV18" s="495"/>
      <c r="BW18" s="65"/>
    </row>
    <row r="19" spans="1:75" ht="105" customHeight="1" thickBot="1" x14ac:dyDescent="0.3">
      <c r="A19" s="16"/>
      <c r="B19" s="21"/>
      <c r="C19" s="499"/>
      <c r="D19" s="502"/>
      <c r="E19" s="505"/>
      <c r="F19" s="508"/>
      <c r="G19" s="67"/>
      <c r="H19" s="511"/>
      <c r="I19" s="511"/>
      <c r="J19" s="511"/>
      <c r="K19" s="511"/>
      <c r="L19" s="635"/>
      <c r="M19" s="611"/>
      <c r="N19" s="611"/>
      <c r="O19" s="614"/>
      <c r="P19" s="617"/>
      <c r="Q19" s="547"/>
      <c r="R19" s="547"/>
      <c r="S19" s="547"/>
      <c r="T19" s="547"/>
      <c r="U19" s="547"/>
      <c r="V19" s="670"/>
      <c r="W19" s="623"/>
      <c r="X19" s="626"/>
      <c r="Y19" s="629"/>
      <c r="Z19" s="632"/>
      <c r="AA19" s="561"/>
      <c r="AB19" s="629"/>
      <c r="AC19" s="632"/>
      <c r="AD19" s="561"/>
      <c r="AE19" s="561"/>
      <c r="AF19" s="629"/>
      <c r="AG19" s="641"/>
      <c r="AH19" s="608"/>
      <c r="AI19" s="68"/>
      <c r="AJ19" s="69"/>
      <c r="AK19" s="70"/>
      <c r="AL19" s="31"/>
      <c r="AM19" s="572"/>
      <c r="AN19" s="575"/>
      <c r="AO19" s="578"/>
      <c r="AP19" s="581"/>
      <c r="AQ19" s="67"/>
      <c r="AR19" s="558"/>
      <c r="AS19" s="559"/>
      <c r="AT19" s="558"/>
      <c r="AU19" s="559"/>
      <c r="AV19" s="563"/>
      <c r="AW19" s="565"/>
      <c r="AX19" s="644"/>
      <c r="AY19" s="517"/>
      <c r="AZ19" s="567"/>
      <c r="BA19" s="569"/>
      <c r="BB19" s="520"/>
      <c r="BC19" s="528"/>
      <c r="BD19" s="520"/>
      <c r="BE19" s="517"/>
      <c r="BF19" s="517"/>
      <c r="BG19" s="517"/>
      <c r="BH19" s="517"/>
      <c r="BI19" s="517"/>
      <c r="BJ19" s="517"/>
      <c r="BK19" s="517"/>
      <c r="BL19" s="561"/>
      <c r="BM19" s="534"/>
      <c r="BN19" s="536"/>
      <c r="BO19" s="539"/>
      <c r="BP19" s="539"/>
      <c r="BQ19" s="542"/>
      <c r="BR19" s="545"/>
      <c r="BS19" s="542"/>
      <c r="BT19" s="553"/>
      <c r="BU19" s="67"/>
      <c r="BV19" s="496"/>
      <c r="BW19" s="71"/>
    </row>
    <row r="20" spans="1:75" ht="24.75" customHeight="1" thickBot="1" x14ac:dyDescent="0.3">
      <c r="A20" s="16"/>
      <c r="B20" s="21"/>
      <c r="C20" s="72"/>
      <c r="D20" s="73"/>
      <c r="E20" s="73"/>
      <c r="F20" s="74"/>
      <c r="G20" s="75"/>
      <c r="H20" s="275"/>
      <c r="I20" s="275"/>
      <c r="J20" s="275"/>
      <c r="K20" s="275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4"/>
      <c r="W20" s="476" t="s">
        <v>55</v>
      </c>
      <c r="X20" s="477"/>
      <c r="Y20" s="478"/>
      <c r="Z20" s="476"/>
      <c r="AA20" s="479"/>
      <c r="AB20" s="480"/>
      <c r="AC20" s="72"/>
      <c r="AD20" s="73"/>
      <c r="AE20" s="73"/>
      <c r="AF20" s="74"/>
      <c r="AG20" s="73"/>
      <c r="AH20" s="73"/>
      <c r="AI20" s="76"/>
      <c r="AJ20" s="77"/>
      <c r="AK20" s="70"/>
      <c r="AL20" s="31"/>
      <c r="AM20" s="481"/>
      <c r="AN20" s="482"/>
      <c r="AO20" s="482"/>
      <c r="AP20" s="483"/>
      <c r="AQ20" s="75"/>
      <c r="AR20" s="484"/>
      <c r="AS20" s="485"/>
      <c r="AT20" s="485"/>
      <c r="AU20" s="485"/>
      <c r="AV20" s="485"/>
      <c r="AW20" s="485"/>
      <c r="AX20" s="485"/>
      <c r="AY20" s="485"/>
      <c r="AZ20" s="485"/>
      <c r="BA20" s="485"/>
      <c r="BB20" s="485"/>
      <c r="BC20" s="485"/>
      <c r="BD20" s="485"/>
      <c r="BE20" s="485"/>
      <c r="BF20" s="485"/>
      <c r="BG20" s="485"/>
      <c r="BH20" s="485"/>
      <c r="BI20" s="485"/>
      <c r="BJ20" s="485"/>
      <c r="BK20" s="485"/>
      <c r="BL20" s="485"/>
      <c r="BM20" s="486"/>
      <c r="BN20" s="487" t="s">
        <v>55</v>
      </c>
      <c r="BO20" s="488"/>
      <c r="BP20" s="488"/>
      <c r="BQ20" s="488"/>
      <c r="BR20" s="488"/>
      <c r="BS20" s="488"/>
      <c r="BT20" s="489"/>
      <c r="BU20" s="16"/>
      <c r="BV20" s="16"/>
      <c r="BW20" s="24"/>
    </row>
    <row r="21" spans="1:75" s="16" customFormat="1" ht="23.25" customHeight="1" x14ac:dyDescent="0.25">
      <c r="B21" s="21"/>
      <c r="C21" s="78"/>
      <c r="D21" s="79"/>
      <c r="E21" s="79"/>
      <c r="F21" s="80"/>
      <c r="G21" s="81"/>
      <c r="H21" s="276"/>
      <c r="I21" s="277"/>
      <c r="J21" s="276"/>
      <c r="K21" s="277"/>
      <c r="L21" s="82"/>
      <c r="M21" s="82"/>
      <c r="N21" s="82"/>
      <c r="O21" s="83"/>
      <c r="P21" s="84"/>
      <c r="Q21" s="82"/>
      <c r="R21" s="83"/>
      <c r="S21" s="83"/>
      <c r="T21" s="83"/>
      <c r="U21" s="85"/>
      <c r="V21" s="86"/>
      <c r="W21" s="278"/>
      <c r="X21" s="279"/>
      <c r="Y21" s="280"/>
      <c r="Z21" s="82"/>
      <c r="AA21" s="83"/>
      <c r="AB21" s="86"/>
      <c r="AC21" s="87"/>
      <c r="AD21" s="88"/>
      <c r="AE21" s="83"/>
      <c r="AF21" s="89"/>
      <c r="AG21" s="90"/>
      <c r="AH21" s="91">
        <f>+(C21*H21)+(C21*I21)+(C21*J21)+(C21*K21)+(C21*L21)+(C21*M21)+(C21*N21)+(C21*O21)+(C21*P21)+(C21*Q21)+(C21*R21)+(C21*S21)+(C21*T21)+(C21*U21)+(C21*V21)+(C21*Z21)+(C21*AA21)+(C21*AB21)+(C21*AC21)+(C21*AD21)+(C21*AE21)+(C21*AF21)+AG21</f>
        <v>0</v>
      </c>
      <c r="AI21" s="92"/>
      <c r="AJ21" s="93"/>
      <c r="AK21" s="70"/>
      <c r="AL21" s="31"/>
      <c r="AM21" s="94"/>
      <c r="AN21" s="95"/>
      <c r="AO21" s="96"/>
      <c r="AP21" s="97"/>
      <c r="AQ21" s="98"/>
      <c r="AR21" s="490"/>
      <c r="AS21" s="491"/>
      <c r="AT21" s="492"/>
      <c r="AU21" s="493"/>
      <c r="AV21" s="99"/>
      <c r="AW21" s="99"/>
      <c r="AX21" s="100"/>
      <c r="AY21" s="277"/>
      <c r="AZ21" s="82"/>
      <c r="BA21" s="281"/>
      <c r="BB21" s="276"/>
      <c r="BC21" s="100"/>
      <c r="BD21" s="277"/>
      <c r="BE21" s="277"/>
      <c r="BF21" s="277"/>
      <c r="BG21" s="277"/>
      <c r="BH21" s="277"/>
      <c r="BI21" s="277"/>
      <c r="BJ21" s="102"/>
      <c r="BK21" s="102"/>
      <c r="BL21" s="101"/>
      <c r="BM21" s="102"/>
      <c r="BN21" s="87"/>
      <c r="BO21" s="82"/>
      <c r="BP21" s="82"/>
      <c r="BQ21" s="82"/>
      <c r="BR21" s="83"/>
      <c r="BS21" s="83"/>
      <c r="BT21" s="103"/>
      <c r="BV21" s="104">
        <f t="shared" ref="BV21:BV37" si="0">+(AM21*AR21)+(AM21*AT21)+(AM21*AV21)+(AM21*AW21)+(AM21*AX21)+(AM21*AY21)+(AM21*AZ21)+(AM21*BA21)+(AM21*BB21)+(AM21*BC21)+(AM21*BD21)+(AM21*BE21)+(AM21*BF21)+(AM21*BG21)+(AM21*BH21)+(AM21*BI21)+(AM21*BJ21)+(AM21*BK21)+(AM21*BL21)+(AM21*BM21)</f>
        <v>0</v>
      </c>
      <c r="BW21" s="24"/>
    </row>
    <row r="22" spans="1:75" s="16" customFormat="1" ht="21" customHeight="1" x14ac:dyDescent="0.25">
      <c r="B22" s="21"/>
      <c r="C22" s="105"/>
      <c r="D22" s="106"/>
      <c r="E22" s="106"/>
      <c r="F22" s="107"/>
      <c r="G22" s="81"/>
      <c r="H22" s="282"/>
      <c r="I22" s="282"/>
      <c r="J22" s="282"/>
      <c r="K22" s="282"/>
      <c r="L22" s="110"/>
      <c r="M22" s="110"/>
      <c r="N22" s="110"/>
      <c r="O22" s="109"/>
      <c r="P22" s="111"/>
      <c r="Q22" s="110"/>
      <c r="R22" s="109"/>
      <c r="S22" s="109"/>
      <c r="T22" s="109"/>
      <c r="U22" s="112"/>
      <c r="V22" s="113"/>
      <c r="W22" s="120"/>
      <c r="X22" s="117"/>
      <c r="Y22" s="283"/>
      <c r="Z22" s="110"/>
      <c r="AA22" s="109"/>
      <c r="AB22" s="113"/>
      <c r="AC22" s="108"/>
      <c r="AD22" s="114"/>
      <c r="AE22" s="109"/>
      <c r="AF22" s="115"/>
      <c r="AG22" s="116"/>
      <c r="AH22" s="91">
        <f t="shared" ref="AH22:AH37" si="1">+(C22*H22)+(C22*I22)+(C22*J22)+(C22*K22)+(C22*L22)+(C22*M22)+(C22*N22)+(C22*O22)+(C22*P22)+(C22*Q22)+(C22*R22)+(C22*S22)+(C22*T22)+(C22*U22)+(C22*V22)+(C22*Z22)+(C22*AA22)+(C22*AB22)+(C22*AC22)+(C22*AD22)+(C22*AE22)+(C22*AF22)+AG22</f>
        <v>0</v>
      </c>
      <c r="AI22" s="92"/>
      <c r="AJ22" s="93"/>
      <c r="AK22" s="70"/>
      <c r="AL22" s="31"/>
      <c r="AM22" s="105"/>
      <c r="AN22" s="117"/>
      <c r="AO22" s="114"/>
      <c r="AP22" s="118"/>
      <c r="AQ22" s="98"/>
      <c r="AR22" s="470"/>
      <c r="AS22" s="471"/>
      <c r="AT22" s="472"/>
      <c r="AU22" s="473"/>
      <c r="AV22" s="110"/>
      <c r="AW22" s="110"/>
      <c r="AX22" s="122"/>
      <c r="AY22" s="282"/>
      <c r="AZ22" s="110"/>
      <c r="BA22" s="284"/>
      <c r="BB22" s="282"/>
      <c r="BC22" s="122"/>
      <c r="BD22" s="282"/>
      <c r="BE22" s="282"/>
      <c r="BF22" s="282"/>
      <c r="BG22" s="282"/>
      <c r="BH22" s="282"/>
      <c r="BI22" s="282"/>
      <c r="BJ22" s="122"/>
      <c r="BK22" s="122"/>
      <c r="BL22" s="108"/>
      <c r="BM22" s="122"/>
      <c r="BN22" s="108"/>
      <c r="BO22" s="110"/>
      <c r="BP22" s="110"/>
      <c r="BQ22" s="110"/>
      <c r="BR22" s="109"/>
      <c r="BS22" s="109"/>
      <c r="BT22" s="113"/>
      <c r="BV22" s="123">
        <f t="shared" si="0"/>
        <v>0</v>
      </c>
      <c r="BW22" s="24"/>
    </row>
    <row r="23" spans="1:75" s="16" customFormat="1" ht="21" customHeight="1" x14ac:dyDescent="0.25">
      <c r="B23" s="21"/>
      <c r="C23" s="105"/>
      <c r="D23" s="106"/>
      <c r="E23" s="81"/>
      <c r="F23" s="107"/>
      <c r="G23" s="81"/>
      <c r="H23" s="282"/>
      <c r="I23" s="282"/>
      <c r="J23" s="282"/>
      <c r="K23" s="282"/>
      <c r="L23" s="110"/>
      <c r="M23" s="110"/>
      <c r="N23" s="110"/>
      <c r="O23" s="109"/>
      <c r="P23" s="111"/>
      <c r="Q23" s="110"/>
      <c r="R23" s="109"/>
      <c r="S23" s="109"/>
      <c r="T23" s="109"/>
      <c r="U23" s="112"/>
      <c r="V23" s="113"/>
      <c r="W23" s="120"/>
      <c r="X23" s="117"/>
      <c r="Y23" s="283"/>
      <c r="Z23" s="110"/>
      <c r="AA23" s="109"/>
      <c r="AB23" s="113"/>
      <c r="AC23" s="108"/>
      <c r="AD23" s="114"/>
      <c r="AE23" s="109"/>
      <c r="AF23" s="115"/>
      <c r="AG23" s="116"/>
      <c r="AH23" s="91">
        <f t="shared" si="1"/>
        <v>0</v>
      </c>
      <c r="AI23" s="92"/>
      <c r="AJ23" s="93"/>
      <c r="AK23" s="70"/>
      <c r="AL23" s="31"/>
      <c r="AM23" s="105"/>
      <c r="AN23" s="117"/>
      <c r="AO23" s="114"/>
      <c r="AP23" s="118"/>
      <c r="AQ23" s="98"/>
      <c r="AR23" s="470"/>
      <c r="AS23" s="471"/>
      <c r="AT23" s="472"/>
      <c r="AU23" s="473"/>
      <c r="AV23" s="110"/>
      <c r="AW23" s="110"/>
      <c r="AX23" s="122"/>
      <c r="AY23" s="282"/>
      <c r="AZ23" s="110"/>
      <c r="BA23" s="284"/>
      <c r="BB23" s="282"/>
      <c r="BC23" s="122"/>
      <c r="BD23" s="282"/>
      <c r="BE23" s="282"/>
      <c r="BF23" s="282"/>
      <c r="BG23" s="282"/>
      <c r="BH23" s="282"/>
      <c r="BI23" s="282"/>
      <c r="BJ23" s="122"/>
      <c r="BK23" s="122"/>
      <c r="BL23" s="108"/>
      <c r="BM23" s="122"/>
      <c r="BN23" s="108"/>
      <c r="BO23" s="110"/>
      <c r="BP23" s="110"/>
      <c r="BQ23" s="110"/>
      <c r="BR23" s="109"/>
      <c r="BS23" s="109"/>
      <c r="BT23" s="113"/>
      <c r="BV23" s="123">
        <f t="shared" si="0"/>
        <v>0</v>
      </c>
      <c r="BW23" s="24"/>
    </row>
    <row r="24" spans="1:75" s="16" customFormat="1" ht="21" customHeight="1" x14ac:dyDescent="0.25">
      <c r="B24" s="21"/>
      <c r="C24" s="105"/>
      <c r="D24" s="106"/>
      <c r="E24" s="106"/>
      <c r="F24" s="107"/>
      <c r="G24" s="81"/>
      <c r="H24" s="282"/>
      <c r="I24" s="282"/>
      <c r="J24" s="282"/>
      <c r="K24" s="282"/>
      <c r="L24" s="110"/>
      <c r="M24" s="110"/>
      <c r="N24" s="110"/>
      <c r="O24" s="109"/>
      <c r="P24" s="111"/>
      <c r="Q24" s="110"/>
      <c r="R24" s="109"/>
      <c r="S24" s="109"/>
      <c r="T24" s="109"/>
      <c r="U24" s="112"/>
      <c r="V24" s="113"/>
      <c r="W24" s="120"/>
      <c r="X24" s="117"/>
      <c r="Y24" s="283"/>
      <c r="Z24" s="110"/>
      <c r="AA24" s="109"/>
      <c r="AB24" s="113"/>
      <c r="AC24" s="108"/>
      <c r="AD24" s="114"/>
      <c r="AE24" s="109"/>
      <c r="AF24" s="115"/>
      <c r="AG24" s="116"/>
      <c r="AH24" s="91">
        <f t="shared" si="1"/>
        <v>0</v>
      </c>
      <c r="AI24" s="92"/>
      <c r="AJ24" s="93"/>
      <c r="AK24" s="70"/>
      <c r="AL24" s="31"/>
      <c r="AM24" s="105"/>
      <c r="AN24" s="117"/>
      <c r="AO24" s="114"/>
      <c r="AP24" s="118"/>
      <c r="AQ24" s="98"/>
      <c r="AR24" s="470"/>
      <c r="AS24" s="471"/>
      <c r="AT24" s="472"/>
      <c r="AU24" s="473"/>
      <c r="AV24" s="110"/>
      <c r="AW24" s="110"/>
      <c r="AX24" s="122"/>
      <c r="AY24" s="282"/>
      <c r="AZ24" s="110"/>
      <c r="BA24" s="284"/>
      <c r="BB24" s="282"/>
      <c r="BC24" s="122"/>
      <c r="BD24" s="282"/>
      <c r="BE24" s="282"/>
      <c r="BF24" s="282"/>
      <c r="BG24" s="282"/>
      <c r="BH24" s="282"/>
      <c r="BI24" s="282"/>
      <c r="BJ24" s="122"/>
      <c r="BK24" s="122"/>
      <c r="BL24" s="108"/>
      <c r="BM24" s="122"/>
      <c r="BN24" s="108"/>
      <c r="BO24" s="110"/>
      <c r="BP24" s="110"/>
      <c r="BQ24" s="110"/>
      <c r="BR24" s="109"/>
      <c r="BS24" s="109"/>
      <c r="BT24" s="113"/>
      <c r="BV24" s="123">
        <f t="shared" si="0"/>
        <v>0</v>
      </c>
      <c r="BW24" s="24"/>
    </row>
    <row r="25" spans="1:75" s="16" customFormat="1" ht="21" customHeight="1" x14ac:dyDescent="0.25">
      <c r="B25" s="21"/>
      <c r="C25" s="105"/>
      <c r="D25" s="106"/>
      <c r="E25" s="106"/>
      <c r="F25" s="107"/>
      <c r="G25" s="81"/>
      <c r="H25" s="282"/>
      <c r="I25" s="282"/>
      <c r="J25" s="282"/>
      <c r="K25" s="282"/>
      <c r="L25" s="110"/>
      <c r="M25" s="110"/>
      <c r="N25" s="110"/>
      <c r="O25" s="109"/>
      <c r="P25" s="111"/>
      <c r="Q25" s="110"/>
      <c r="R25" s="109"/>
      <c r="S25" s="109"/>
      <c r="T25" s="109"/>
      <c r="U25" s="112"/>
      <c r="V25" s="113"/>
      <c r="W25" s="120"/>
      <c r="X25" s="117"/>
      <c r="Y25" s="283"/>
      <c r="Z25" s="110"/>
      <c r="AA25" s="109"/>
      <c r="AB25" s="113"/>
      <c r="AC25" s="108"/>
      <c r="AD25" s="114"/>
      <c r="AE25" s="109"/>
      <c r="AF25" s="115"/>
      <c r="AG25" s="116"/>
      <c r="AH25" s="91">
        <f t="shared" si="1"/>
        <v>0</v>
      </c>
      <c r="AI25" s="92"/>
      <c r="AJ25" s="93"/>
      <c r="AK25" s="70"/>
      <c r="AL25" s="31"/>
      <c r="AM25" s="105"/>
      <c r="AN25" s="117"/>
      <c r="AO25" s="114"/>
      <c r="AP25" s="118"/>
      <c r="AQ25" s="98"/>
      <c r="AR25" s="470"/>
      <c r="AS25" s="471"/>
      <c r="AT25" s="472"/>
      <c r="AU25" s="473"/>
      <c r="AV25" s="110"/>
      <c r="AW25" s="110"/>
      <c r="AX25" s="122"/>
      <c r="AY25" s="282"/>
      <c r="AZ25" s="110"/>
      <c r="BA25" s="284"/>
      <c r="BB25" s="282"/>
      <c r="BC25" s="122"/>
      <c r="BD25" s="282"/>
      <c r="BE25" s="282"/>
      <c r="BF25" s="282"/>
      <c r="BG25" s="282"/>
      <c r="BH25" s="282"/>
      <c r="BI25" s="282"/>
      <c r="BJ25" s="122"/>
      <c r="BK25" s="122"/>
      <c r="BL25" s="108"/>
      <c r="BM25" s="122"/>
      <c r="BN25" s="108"/>
      <c r="BO25" s="110"/>
      <c r="BP25" s="110"/>
      <c r="BQ25" s="110"/>
      <c r="BR25" s="109"/>
      <c r="BS25" s="109"/>
      <c r="BT25" s="113"/>
      <c r="BV25" s="123">
        <f t="shared" si="0"/>
        <v>0</v>
      </c>
      <c r="BW25" s="24"/>
    </row>
    <row r="26" spans="1:75" s="16" customFormat="1" ht="21" customHeight="1" x14ac:dyDescent="0.25">
      <c r="B26" s="21"/>
      <c r="C26" s="105"/>
      <c r="D26" s="106"/>
      <c r="E26" s="106"/>
      <c r="F26" s="107"/>
      <c r="G26" s="81"/>
      <c r="H26" s="282"/>
      <c r="I26" s="282"/>
      <c r="J26" s="282"/>
      <c r="K26" s="282"/>
      <c r="L26" s="110"/>
      <c r="M26" s="110"/>
      <c r="N26" s="110"/>
      <c r="O26" s="109"/>
      <c r="P26" s="111"/>
      <c r="Q26" s="110"/>
      <c r="R26" s="109"/>
      <c r="S26" s="109"/>
      <c r="T26" s="109"/>
      <c r="U26" s="112"/>
      <c r="V26" s="113"/>
      <c r="W26" s="120"/>
      <c r="X26" s="117"/>
      <c r="Y26" s="283"/>
      <c r="Z26" s="110"/>
      <c r="AA26" s="109"/>
      <c r="AB26" s="113"/>
      <c r="AC26" s="108"/>
      <c r="AD26" s="114"/>
      <c r="AE26" s="109"/>
      <c r="AF26" s="115"/>
      <c r="AG26" s="116"/>
      <c r="AH26" s="91">
        <f t="shared" si="1"/>
        <v>0</v>
      </c>
      <c r="AI26" s="92"/>
      <c r="AJ26" s="93"/>
      <c r="AK26" s="70"/>
      <c r="AL26" s="31"/>
      <c r="AM26" s="105"/>
      <c r="AN26" s="117"/>
      <c r="AO26" s="114"/>
      <c r="AP26" s="118"/>
      <c r="AQ26" s="98"/>
      <c r="AR26" s="470"/>
      <c r="AS26" s="471"/>
      <c r="AT26" s="472"/>
      <c r="AU26" s="473"/>
      <c r="AV26" s="110"/>
      <c r="AW26" s="110"/>
      <c r="AX26" s="122"/>
      <c r="AY26" s="282"/>
      <c r="AZ26" s="110"/>
      <c r="BA26" s="284"/>
      <c r="BB26" s="282"/>
      <c r="BC26" s="122"/>
      <c r="BD26" s="282"/>
      <c r="BE26" s="282"/>
      <c r="BF26" s="282"/>
      <c r="BG26" s="282"/>
      <c r="BH26" s="282"/>
      <c r="BI26" s="282"/>
      <c r="BJ26" s="122"/>
      <c r="BK26" s="122"/>
      <c r="BL26" s="108"/>
      <c r="BM26" s="122"/>
      <c r="BN26" s="108"/>
      <c r="BO26" s="110"/>
      <c r="BP26" s="110"/>
      <c r="BQ26" s="110"/>
      <c r="BR26" s="109"/>
      <c r="BS26" s="109"/>
      <c r="BT26" s="113"/>
      <c r="BV26" s="123">
        <f t="shared" si="0"/>
        <v>0</v>
      </c>
      <c r="BW26" s="24"/>
    </row>
    <row r="27" spans="1:75" s="16" customFormat="1" ht="21" customHeight="1" x14ac:dyDescent="0.25">
      <c r="B27" s="21"/>
      <c r="C27" s="105"/>
      <c r="D27" s="106"/>
      <c r="E27" s="106"/>
      <c r="F27" s="107"/>
      <c r="G27" s="81"/>
      <c r="H27" s="282"/>
      <c r="I27" s="282"/>
      <c r="J27" s="282"/>
      <c r="K27" s="282"/>
      <c r="L27" s="110"/>
      <c r="M27" s="110"/>
      <c r="N27" s="110"/>
      <c r="O27" s="109"/>
      <c r="P27" s="111"/>
      <c r="Q27" s="110"/>
      <c r="R27" s="109"/>
      <c r="S27" s="109"/>
      <c r="T27" s="109"/>
      <c r="U27" s="112"/>
      <c r="V27" s="113"/>
      <c r="W27" s="120"/>
      <c r="X27" s="117"/>
      <c r="Y27" s="283"/>
      <c r="Z27" s="110"/>
      <c r="AA27" s="109"/>
      <c r="AB27" s="113"/>
      <c r="AC27" s="108"/>
      <c r="AD27" s="114"/>
      <c r="AE27" s="109"/>
      <c r="AF27" s="115"/>
      <c r="AG27" s="116"/>
      <c r="AH27" s="91">
        <f t="shared" si="1"/>
        <v>0</v>
      </c>
      <c r="AI27" s="92"/>
      <c r="AJ27" s="93"/>
      <c r="AK27" s="70"/>
      <c r="AL27" s="31"/>
      <c r="AM27" s="105"/>
      <c r="AN27" s="117"/>
      <c r="AO27" s="114"/>
      <c r="AP27" s="118"/>
      <c r="AQ27" s="98"/>
      <c r="AR27" s="470"/>
      <c r="AS27" s="471"/>
      <c r="AT27" s="472"/>
      <c r="AU27" s="473"/>
      <c r="AV27" s="110"/>
      <c r="AW27" s="110"/>
      <c r="AX27" s="122"/>
      <c r="AY27" s="282"/>
      <c r="AZ27" s="110"/>
      <c r="BA27" s="284"/>
      <c r="BB27" s="282"/>
      <c r="BC27" s="122"/>
      <c r="BD27" s="282"/>
      <c r="BE27" s="282"/>
      <c r="BF27" s="282"/>
      <c r="BG27" s="282"/>
      <c r="BH27" s="282"/>
      <c r="BI27" s="282"/>
      <c r="BJ27" s="122"/>
      <c r="BK27" s="122"/>
      <c r="BL27" s="108"/>
      <c r="BM27" s="122"/>
      <c r="BN27" s="108"/>
      <c r="BO27" s="110"/>
      <c r="BP27" s="110"/>
      <c r="BQ27" s="110"/>
      <c r="BR27" s="109"/>
      <c r="BS27" s="109"/>
      <c r="BT27" s="113"/>
      <c r="BV27" s="123">
        <f t="shared" si="0"/>
        <v>0</v>
      </c>
      <c r="BW27" s="24"/>
    </row>
    <row r="28" spans="1:75" s="16" customFormat="1" ht="21" customHeight="1" x14ac:dyDescent="0.25">
      <c r="B28" s="21"/>
      <c r="C28" s="105"/>
      <c r="D28" s="106"/>
      <c r="E28" s="106"/>
      <c r="F28" s="107"/>
      <c r="G28" s="81"/>
      <c r="H28" s="282"/>
      <c r="I28" s="282"/>
      <c r="J28" s="282"/>
      <c r="K28" s="282"/>
      <c r="L28" s="110"/>
      <c r="M28" s="110"/>
      <c r="N28" s="110"/>
      <c r="O28" s="109"/>
      <c r="P28" s="111"/>
      <c r="Q28" s="110"/>
      <c r="R28" s="109"/>
      <c r="S28" s="109"/>
      <c r="T28" s="109"/>
      <c r="U28" s="112"/>
      <c r="V28" s="113"/>
      <c r="W28" s="120"/>
      <c r="X28" s="117"/>
      <c r="Y28" s="283"/>
      <c r="Z28" s="110"/>
      <c r="AA28" s="109"/>
      <c r="AB28" s="113"/>
      <c r="AC28" s="108"/>
      <c r="AD28" s="114"/>
      <c r="AE28" s="109"/>
      <c r="AF28" s="115"/>
      <c r="AG28" s="116"/>
      <c r="AH28" s="91">
        <f t="shared" si="1"/>
        <v>0</v>
      </c>
      <c r="AI28" s="92"/>
      <c r="AJ28" s="93"/>
      <c r="AK28" s="70"/>
      <c r="AL28" s="31"/>
      <c r="AM28" s="105"/>
      <c r="AN28" s="117"/>
      <c r="AO28" s="114"/>
      <c r="AP28" s="118"/>
      <c r="AQ28" s="98"/>
      <c r="AR28" s="119"/>
      <c r="AS28" s="120"/>
      <c r="AT28" s="114"/>
      <c r="AU28" s="121"/>
      <c r="AV28" s="110"/>
      <c r="AW28" s="110"/>
      <c r="AX28" s="122"/>
      <c r="AY28" s="282"/>
      <c r="AZ28" s="110"/>
      <c r="BA28" s="284"/>
      <c r="BB28" s="282"/>
      <c r="BC28" s="122"/>
      <c r="BD28" s="285"/>
      <c r="BE28" s="285"/>
      <c r="BF28" s="285"/>
      <c r="BG28" s="285"/>
      <c r="BH28" s="285"/>
      <c r="BI28" s="285"/>
      <c r="BJ28" s="126"/>
      <c r="BK28" s="126"/>
      <c r="BL28" s="124"/>
      <c r="BM28" s="126"/>
      <c r="BN28" s="124"/>
      <c r="BO28" s="125"/>
      <c r="BP28" s="125"/>
      <c r="BQ28" s="125"/>
      <c r="BR28" s="127"/>
      <c r="BS28" s="127"/>
      <c r="BT28" s="128"/>
      <c r="BV28" s="129">
        <f t="shared" si="0"/>
        <v>0</v>
      </c>
      <c r="BW28" s="24"/>
    </row>
    <row r="29" spans="1:75" s="16" customFormat="1" ht="21" customHeight="1" x14ac:dyDescent="0.25">
      <c r="B29" s="21"/>
      <c r="C29" s="105"/>
      <c r="D29" s="106"/>
      <c r="E29" s="106"/>
      <c r="F29" s="107"/>
      <c r="G29" s="81"/>
      <c r="H29" s="282"/>
      <c r="I29" s="282"/>
      <c r="J29" s="282"/>
      <c r="K29" s="282"/>
      <c r="L29" s="110"/>
      <c r="M29" s="110"/>
      <c r="N29" s="110"/>
      <c r="O29" s="109"/>
      <c r="P29" s="111"/>
      <c r="Q29" s="110"/>
      <c r="R29" s="109"/>
      <c r="S29" s="109"/>
      <c r="T29" s="109"/>
      <c r="U29" s="112"/>
      <c r="V29" s="113"/>
      <c r="W29" s="120"/>
      <c r="X29" s="117"/>
      <c r="Y29" s="283"/>
      <c r="Z29" s="110"/>
      <c r="AA29" s="109"/>
      <c r="AB29" s="113"/>
      <c r="AC29" s="108"/>
      <c r="AD29" s="114"/>
      <c r="AE29" s="109"/>
      <c r="AF29" s="115"/>
      <c r="AG29" s="116"/>
      <c r="AH29" s="91">
        <f t="shared" si="1"/>
        <v>0</v>
      </c>
      <c r="AI29" s="92"/>
      <c r="AJ29" s="93"/>
      <c r="AK29" s="70"/>
      <c r="AL29" s="31"/>
      <c r="AM29" s="105"/>
      <c r="AN29" s="117"/>
      <c r="AO29" s="114"/>
      <c r="AP29" s="118"/>
      <c r="AQ29" s="98"/>
      <c r="AR29" s="119"/>
      <c r="AS29" s="120"/>
      <c r="AT29" s="114"/>
      <c r="AU29" s="121"/>
      <c r="AV29" s="110"/>
      <c r="AW29" s="110"/>
      <c r="AX29" s="122"/>
      <c r="AY29" s="282"/>
      <c r="AZ29" s="110"/>
      <c r="BA29" s="284"/>
      <c r="BB29" s="282"/>
      <c r="BC29" s="122"/>
      <c r="BD29" s="285"/>
      <c r="BE29" s="285"/>
      <c r="BF29" s="285"/>
      <c r="BG29" s="285"/>
      <c r="BH29" s="285"/>
      <c r="BI29" s="285"/>
      <c r="BJ29" s="126"/>
      <c r="BK29" s="126"/>
      <c r="BL29" s="124"/>
      <c r="BM29" s="126"/>
      <c r="BN29" s="124"/>
      <c r="BO29" s="125"/>
      <c r="BP29" s="125"/>
      <c r="BQ29" s="125"/>
      <c r="BR29" s="127"/>
      <c r="BS29" s="127"/>
      <c r="BT29" s="128"/>
      <c r="BV29" s="123">
        <f t="shared" si="0"/>
        <v>0</v>
      </c>
      <c r="BW29" s="24"/>
    </row>
    <row r="30" spans="1:75" s="16" customFormat="1" ht="21" customHeight="1" x14ac:dyDescent="0.25">
      <c r="B30" s="21"/>
      <c r="C30" s="105"/>
      <c r="D30" s="106"/>
      <c r="E30" s="106"/>
      <c r="F30" s="107"/>
      <c r="G30" s="81"/>
      <c r="H30" s="282"/>
      <c r="I30" s="282"/>
      <c r="J30" s="282"/>
      <c r="K30" s="282"/>
      <c r="L30" s="110"/>
      <c r="M30" s="110"/>
      <c r="N30" s="110"/>
      <c r="O30" s="109"/>
      <c r="P30" s="111"/>
      <c r="Q30" s="110"/>
      <c r="R30" s="109"/>
      <c r="S30" s="109"/>
      <c r="T30" s="109"/>
      <c r="U30" s="112"/>
      <c r="V30" s="113"/>
      <c r="W30" s="120"/>
      <c r="X30" s="117"/>
      <c r="Y30" s="283"/>
      <c r="Z30" s="110"/>
      <c r="AA30" s="109"/>
      <c r="AB30" s="113"/>
      <c r="AC30" s="108"/>
      <c r="AD30" s="114"/>
      <c r="AE30" s="109"/>
      <c r="AF30" s="115"/>
      <c r="AG30" s="116"/>
      <c r="AH30" s="91">
        <f t="shared" si="1"/>
        <v>0</v>
      </c>
      <c r="AI30" s="92"/>
      <c r="AJ30" s="93"/>
      <c r="AK30" s="70"/>
      <c r="AL30" s="31"/>
      <c r="AM30" s="105"/>
      <c r="AN30" s="117"/>
      <c r="AO30" s="114"/>
      <c r="AP30" s="118"/>
      <c r="AQ30" s="98"/>
      <c r="AR30" s="470"/>
      <c r="AS30" s="471"/>
      <c r="AT30" s="472"/>
      <c r="AU30" s="473"/>
      <c r="AV30" s="110"/>
      <c r="AW30" s="110"/>
      <c r="AX30" s="122"/>
      <c r="AY30" s="282"/>
      <c r="AZ30" s="110"/>
      <c r="BA30" s="284"/>
      <c r="BB30" s="282"/>
      <c r="BC30" s="122"/>
      <c r="BD30" s="282"/>
      <c r="BE30" s="282"/>
      <c r="BF30" s="282"/>
      <c r="BG30" s="282"/>
      <c r="BH30" s="282"/>
      <c r="BI30" s="282"/>
      <c r="BJ30" s="122"/>
      <c r="BK30" s="122"/>
      <c r="BL30" s="108"/>
      <c r="BM30" s="122"/>
      <c r="BN30" s="108"/>
      <c r="BO30" s="110"/>
      <c r="BP30" s="110"/>
      <c r="BQ30" s="110"/>
      <c r="BR30" s="109"/>
      <c r="BS30" s="109"/>
      <c r="BT30" s="113"/>
      <c r="BV30" s="123">
        <f t="shared" si="0"/>
        <v>0</v>
      </c>
      <c r="BW30" s="24"/>
    </row>
    <row r="31" spans="1:75" s="16" customFormat="1" ht="21" customHeight="1" x14ac:dyDescent="0.25">
      <c r="B31" s="21"/>
      <c r="C31" s="105"/>
      <c r="D31" s="106"/>
      <c r="E31" s="106"/>
      <c r="F31" s="107"/>
      <c r="G31" s="81"/>
      <c r="H31" s="282"/>
      <c r="I31" s="282"/>
      <c r="J31" s="282"/>
      <c r="K31" s="282"/>
      <c r="L31" s="110"/>
      <c r="M31" s="110"/>
      <c r="N31" s="110"/>
      <c r="O31" s="109"/>
      <c r="P31" s="111"/>
      <c r="Q31" s="110"/>
      <c r="R31" s="109"/>
      <c r="S31" s="109"/>
      <c r="T31" s="109"/>
      <c r="U31" s="112"/>
      <c r="V31" s="113"/>
      <c r="W31" s="120"/>
      <c r="X31" s="117"/>
      <c r="Y31" s="283"/>
      <c r="Z31" s="110"/>
      <c r="AA31" s="109"/>
      <c r="AB31" s="113"/>
      <c r="AC31" s="108"/>
      <c r="AD31" s="114"/>
      <c r="AE31" s="109"/>
      <c r="AF31" s="115"/>
      <c r="AG31" s="116"/>
      <c r="AH31" s="91">
        <f t="shared" si="1"/>
        <v>0</v>
      </c>
      <c r="AI31" s="92"/>
      <c r="AJ31" s="93"/>
      <c r="AK31" s="70"/>
      <c r="AL31" s="31"/>
      <c r="AM31" s="105"/>
      <c r="AN31" s="117"/>
      <c r="AO31" s="114"/>
      <c r="AP31" s="118"/>
      <c r="AQ31" s="98"/>
      <c r="AR31" s="119"/>
      <c r="AS31" s="120"/>
      <c r="AT31" s="114"/>
      <c r="AU31" s="121"/>
      <c r="AV31" s="110"/>
      <c r="AW31" s="110"/>
      <c r="AX31" s="122"/>
      <c r="AY31" s="282"/>
      <c r="AZ31" s="110"/>
      <c r="BA31" s="284"/>
      <c r="BB31" s="282"/>
      <c r="BC31" s="122"/>
      <c r="BD31" s="285"/>
      <c r="BE31" s="285"/>
      <c r="BF31" s="285"/>
      <c r="BG31" s="285"/>
      <c r="BH31" s="285"/>
      <c r="BI31" s="285"/>
      <c r="BJ31" s="126"/>
      <c r="BK31" s="126"/>
      <c r="BL31" s="124"/>
      <c r="BM31" s="126"/>
      <c r="BN31" s="124"/>
      <c r="BO31" s="125"/>
      <c r="BP31" s="125"/>
      <c r="BQ31" s="125"/>
      <c r="BR31" s="127"/>
      <c r="BS31" s="127"/>
      <c r="BT31" s="128"/>
      <c r="BV31" s="129">
        <f t="shared" si="0"/>
        <v>0</v>
      </c>
      <c r="BW31" s="24"/>
    </row>
    <row r="32" spans="1:75" s="16" customFormat="1" ht="21" customHeight="1" x14ac:dyDescent="0.25">
      <c r="B32" s="21"/>
      <c r="C32" s="105"/>
      <c r="D32" s="106"/>
      <c r="E32" s="106"/>
      <c r="F32" s="107"/>
      <c r="G32" s="81"/>
      <c r="H32" s="282"/>
      <c r="I32" s="282"/>
      <c r="J32" s="282"/>
      <c r="K32" s="282"/>
      <c r="L32" s="110"/>
      <c r="M32" s="110"/>
      <c r="N32" s="110"/>
      <c r="O32" s="109"/>
      <c r="P32" s="111"/>
      <c r="Q32" s="110"/>
      <c r="R32" s="109"/>
      <c r="S32" s="109"/>
      <c r="T32" s="109"/>
      <c r="U32" s="112"/>
      <c r="V32" s="113"/>
      <c r="W32" s="120"/>
      <c r="X32" s="117"/>
      <c r="Y32" s="283"/>
      <c r="Z32" s="110"/>
      <c r="AA32" s="109"/>
      <c r="AB32" s="113"/>
      <c r="AC32" s="108"/>
      <c r="AD32" s="114"/>
      <c r="AE32" s="109"/>
      <c r="AF32" s="115"/>
      <c r="AG32" s="116"/>
      <c r="AH32" s="91">
        <f t="shared" si="1"/>
        <v>0</v>
      </c>
      <c r="AI32" s="92"/>
      <c r="AJ32" s="93"/>
      <c r="AK32" s="70"/>
      <c r="AL32" s="31"/>
      <c r="AM32" s="105"/>
      <c r="AN32" s="117"/>
      <c r="AO32" s="114"/>
      <c r="AP32" s="118"/>
      <c r="AQ32" s="98"/>
      <c r="AR32" s="470"/>
      <c r="AS32" s="471"/>
      <c r="AT32" s="472"/>
      <c r="AU32" s="473"/>
      <c r="AV32" s="110"/>
      <c r="AW32" s="110"/>
      <c r="AX32" s="122"/>
      <c r="AY32" s="282"/>
      <c r="AZ32" s="110"/>
      <c r="BA32" s="284"/>
      <c r="BB32" s="282"/>
      <c r="BC32" s="122"/>
      <c r="BD32" s="282"/>
      <c r="BE32" s="282"/>
      <c r="BF32" s="282"/>
      <c r="BG32" s="282"/>
      <c r="BH32" s="282"/>
      <c r="BI32" s="282"/>
      <c r="BJ32" s="122"/>
      <c r="BK32" s="122"/>
      <c r="BL32" s="108"/>
      <c r="BM32" s="122"/>
      <c r="BN32" s="108"/>
      <c r="BO32" s="110"/>
      <c r="BP32" s="110"/>
      <c r="BQ32" s="110"/>
      <c r="BR32" s="109"/>
      <c r="BS32" s="109"/>
      <c r="BT32" s="113"/>
      <c r="BV32" s="123">
        <f t="shared" si="0"/>
        <v>0</v>
      </c>
      <c r="BW32" s="24"/>
    </row>
    <row r="33" spans="1:75" s="16" customFormat="1" ht="21" customHeight="1" x14ac:dyDescent="0.25">
      <c r="B33" s="21"/>
      <c r="C33" s="105"/>
      <c r="D33" s="106"/>
      <c r="E33" s="106"/>
      <c r="F33" s="107"/>
      <c r="G33" s="81"/>
      <c r="H33" s="282"/>
      <c r="I33" s="282"/>
      <c r="J33" s="282"/>
      <c r="K33" s="282"/>
      <c r="L33" s="110"/>
      <c r="M33" s="110"/>
      <c r="N33" s="110"/>
      <c r="O33" s="109"/>
      <c r="P33" s="111"/>
      <c r="Q33" s="110"/>
      <c r="R33" s="109"/>
      <c r="S33" s="109"/>
      <c r="T33" s="109"/>
      <c r="U33" s="112"/>
      <c r="V33" s="113"/>
      <c r="W33" s="120"/>
      <c r="X33" s="117"/>
      <c r="Y33" s="283"/>
      <c r="Z33" s="110"/>
      <c r="AA33" s="109"/>
      <c r="AB33" s="113"/>
      <c r="AC33" s="108"/>
      <c r="AD33" s="114"/>
      <c r="AE33" s="109"/>
      <c r="AF33" s="115"/>
      <c r="AG33" s="116"/>
      <c r="AH33" s="91">
        <f t="shared" si="1"/>
        <v>0</v>
      </c>
      <c r="AI33" s="92"/>
      <c r="AJ33" s="93"/>
      <c r="AK33" s="70"/>
      <c r="AL33" s="31"/>
      <c r="AM33" s="105"/>
      <c r="AN33" s="117"/>
      <c r="AO33" s="114"/>
      <c r="AP33" s="118"/>
      <c r="AQ33" s="98"/>
      <c r="AR33" s="119"/>
      <c r="AS33" s="120"/>
      <c r="AT33" s="114"/>
      <c r="AU33" s="121"/>
      <c r="AV33" s="110"/>
      <c r="AW33" s="110"/>
      <c r="AX33" s="122"/>
      <c r="AY33" s="282"/>
      <c r="AZ33" s="110"/>
      <c r="BA33" s="284"/>
      <c r="BB33" s="282"/>
      <c r="BC33" s="122"/>
      <c r="BD33" s="285"/>
      <c r="BE33" s="285"/>
      <c r="BF33" s="285"/>
      <c r="BG33" s="285"/>
      <c r="BH33" s="285"/>
      <c r="BI33" s="285"/>
      <c r="BJ33" s="126"/>
      <c r="BK33" s="126"/>
      <c r="BL33" s="124"/>
      <c r="BM33" s="126"/>
      <c r="BN33" s="124"/>
      <c r="BO33" s="125"/>
      <c r="BP33" s="125"/>
      <c r="BQ33" s="125"/>
      <c r="BR33" s="127"/>
      <c r="BS33" s="127"/>
      <c r="BT33" s="128"/>
      <c r="BV33" s="129">
        <f t="shared" si="0"/>
        <v>0</v>
      </c>
      <c r="BW33" s="24"/>
    </row>
    <row r="34" spans="1:75" s="16" customFormat="1" ht="21" customHeight="1" x14ac:dyDescent="0.25">
      <c r="B34" s="21"/>
      <c r="C34" s="105"/>
      <c r="D34" s="106"/>
      <c r="E34" s="106"/>
      <c r="F34" s="107"/>
      <c r="G34" s="81"/>
      <c r="H34" s="282"/>
      <c r="I34" s="282"/>
      <c r="J34" s="282"/>
      <c r="K34" s="282"/>
      <c r="L34" s="110"/>
      <c r="M34" s="110"/>
      <c r="N34" s="110"/>
      <c r="O34" s="109"/>
      <c r="P34" s="111"/>
      <c r="Q34" s="110"/>
      <c r="R34" s="109"/>
      <c r="S34" s="109"/>
      <c r="T34" s="109"/>
      <c r="U34" s="112"/>
      <c r="V34" s="113"/>
      <c r="W34" s="120"/>
      <c r="X34" s="117"/>
      <c r="Y34" s="283"/>
      <c r="Z34" s="110"/>
      <c r="AA34" s="109"/>
      <c r="AB34" s="113"/>
      <c r="AC34" s="108"/>
      <c r="AD34" s="114"/>
      <c r="AE34" s="109"/>
      <c r="AF34" s="115"/>
      <c r="AG34" s="116"/>
      <c r="AH34" s="91">
        <f t="shared" si="1"/>
        <v>0</v>
      </c>
      <c r="AI34" s="92"/>
      <c r="AJ34" s="93"/>
      <c r="AK34" s="70"/>
      <c r="AL34" s="31"/>
      <c r="AM34" s="105"/>
      <c r="AN34" s="117"/>
      <c r="AO34" s="114"/>
      <c r="AP34" s="118"/>
      <c r="AQ34" s="98"/>
      <c r="AR34" s="119"/>
      <c r="AS34" s="120"/>
      <c r="AT34" s="114"/>
      <c r="AU34" s="121"/>
      <c r="AV34" s="110"/>
      <c r="AW34" s="110"/>
      <c r="AX34" s="122"/>
      <c r="AY34" s="282"/>
      <c r="AZ34" s="110"/>
      <c r="BA34" s="284"/>
      <c r="BB34" s="282"/>
      <c r="BC34" s="122"/>
      <c r="BD34" s="285"/>
      <c r="BE34" s="285"/>
      <c r="BF34" s="285"/>
      <c r="BG34" s="285"/>
      <c r="BH34" s="285"/>
      <c r="BI34" s="285"/>
      <c r="BJ34" s="126"/>
      <c r="BK34" s="126"/>
      <c r="BL34" s="124"/>
      <c r="BM34" s="126"/>
      <c r="BN34" s="124"/>
      <c r="BO34" s="125"/>
      <c r="BP34" s="125"/>
      <c r="BQ34" s="125"/>
      <c r="BR34" s="127"/>
      <c r="BS34" s="127"/>
      <c r="BT34" s="128"/>
      <c r="BV34" s="123">
        <f t="shared" si="0"/>
        <v>0</v>
      </c>
      <c r="BW34" s="24"/>
    </row>
    <row r="35" spans="1:75" s="16" customFormat="1" ht="21" customHeight="1" x14ac:dyDescent="0.25">
      <c r="B35" s="21"/>
      <c r="C35" s="105"/>
      <c r="D35" s="106"/>
      <c r="E35" s="106"/>
      <c r="F35" s="107"/>
      <c r="G35" s="81"/>
      <c r="H35" s="282"/>
      <c r="I35" s="282"/>
      <c r="J35" s="282"/>
      <c r="K35" s="282"/>
      <c r="L35" s="110"/>
      <c r="M35" s="110"/>
      <c r="N35" s="110"/>
      <c r="O35" s="109"/>
      <c r="P35" s="111"/>
      <c r="Q35" s="110"/>
      <c r="R35" s="109"/>
      <c r="S35" s="109"/>
      <c r="T35" s="109"/>
      <c r="U35" s="112"/>
      <c r="V35" s="113"/>
      <c r="W35" s="120"/>
      <c r="X35" s="117"/>
      <c r="Y35" s="283"/>
      <c r="Z35" s="110"/>
      <c r="AA35" s="109"/>
      <c r="AB35" s="113"/>
      <c r="AC35" s="108"/>
      <c r="AD35" s="114"/>
      <c r="AE35" s="109"/>
      <c r="AF35" s="115"/>
      <c r="AG35" s="116"/>
      <c r="AH35" s="91">
        <f t="shared" si="1"/>
        <v>0</v>
      </c>
      <c r="AI35" s="92"/>
      <c r="AJ35" s="93"/>
      <c r="AK35" s="70"/>
      <c r="AL35" s="31"/>
      <c r="AM35" s="105"/>
      <c r="AN35" s="117"/>
      <c r="AO35" s="114"/>
      <c r="AP35" s="118"/>
      <c r="AQ35" s="98"/>
      <c r="AR35" s="119"/>
      <c r="AS35" s="120"/>
      <c r="AT35" s="114"/>
      <c r="AU35" s="121"/>
      <c r="AV35" s="110"/>
      <c r="AW35" s="110"/>
      <c r="AX35" s="122"/>
      <c r="AY35" s="282"/>
      <c r="AZ35" s="110"/>
      <c r="BA35" s="284"/>
      <c r="BB35" s="282"/>
      <c r="BC35" s="122"/>
      <c r="BD35" s="285"/>
      <c r="BE35" s="285"/>
      <c r="BF35" s="285"/>
      <c r="BG35" s="285"/>
      <c r="BH35" s="285"/>
      <c r="BI35" s="285"/>
      <c r="BJ35" s="126"/>
      <c r="BK35" s="126"/>
      <c r="BL35" s="124"/>
      <c r="BM35" s="126"/>
      <c r="BN35" s="124"/>
      <c r="BO35" s="125"/>
      <c r="BP35" s="125"/>
      <c r="BQ35" s="125"/>
      <c r="BR35" s="127"/>
      <c r="BS35" s="127"/>
      <c r="BT35" s="128"/>
      <c r="BV35" s="129">
        <f t="shared" si="0"/>
        <v>0</v>
      </c>
      <c r="BW35" s="24"/>
    </row>
    <row r="36" spans="1:75" s="16" customFormat="1" ht="21" customHeight="1" x14ac:dyDescent="0.25">
      <c r="B36" s="21"/>
      <c r="C36" s="105"/>
      <c r="D36" s="106"/>
      <c r="E36" s="106"/>
      <c r="F36" s="107"/>
      <c r="G36" s="81"/>
      <c r="H36" s="282"/>
      <c r="I36" s="282"/>
      <c r="J36" s="282"/>
      <c r="K36" s="282"/>
      <c r="L36" s="110"/>
      <c r="M36" s="110"/>
      <c r="N36" s="110"/>
      <c r="O36" s="109"/>
      <c r="P36" s="111"/>
      <c r="Q36" s="110"/>
      <c r="R36" s="109"/>
      <c r="S36" s="109"/>
      <c r="T36" s="109"/>
      <c r="U36" s="112"/>
      <c r="V36" s="113"/>
      <c r="W36" s="120"/>
      <c r="X36" s="117"/>
      <c r="Y36" s="283"/>
      <c r="Z36" s="110"/>
      <c r="AA36" s="109"/>
      <c r="AB36" s="113"/>
      <c r="AC36" s="108"/>
      <c r="AD36" s="114"/>
      <c r="AE36" s="109"/>
      <c r="AF36" s="115"/>
      <c r="AG36" s="116"/>
      <c r="AH36" s="91">
        <f t="shared" si="1"/>
        <v>0</v>
      </c>
      <c r="AI36" s="92"/>
      <c r="AJ36" s="93"/>
      <c r="AK36" s="70"/>
      <c r="AL36" s="31"/>
      <c r="AM36" s="105"/>
      <c r="AN36" s="117"/>
      <c r="AO36" s="114"/>
      <c r="AP36" s="118"/>
      <c r="AQ36" s="98"/>
      <c r="AR36" s="119"/>
      <c r="AS36" s="120"/>
      <c r="AT36" s="114"/>
      <c r="AU36" s="121"/>
      <c r="AV36" s="110"/>
      <c r="AW36" s="110"/>
      <c r="AX36" s="122"/>
      <c r="AY36" s="282"/>
      <c r="AZ36" s="110"/>
      <c r="BA36" s="284"/>
      <c r="BB36" s="282"/>
      <c r="BC36" s="122"/>
      <c r="BD36" s="285"/>
      <c r="BE36" s="285"/>
      <c r="BF36" s="285"/>
      <c r="BG36" s="285"/>
      <c r="BH36" s="285"/>
      <c r="BI36" s="285"/>
      <c r="BJ36" s="126"/>
      <c r="BK36" s="126"/>
      <c r="BL36" s="124"/>
      <c r="BM36" s="126"/>
      <c r="BN36" s="124"/>
      <c r="BO36" s="125"/>
      <c r="BP36" s="125"/>
      <c r="BQ36" s="125"/>
      <c r="BR36" s="127"/>
      <c r="BS36" s="127"/>
      <c r="BT36" s="128"/>
      <c r="BV36" s="129">
        <f t="shared" si="0"/>
        <v>0</v>
      </c>
      <c r="BW36" s="24"/>
    </row>
    <row r="37" spans="1:75" s="16" customFormat="1" ht="21" customHeight="1" thickBot="1" x14ac:dyDescent="0.3">
      <c r="B37" s="21"/>
      <c r="C37" s="105"/>
      <c r="D37" s="106"/>
      <c r="E37" s="106"/>
      <c r="F37" s="107"/>
      <c r="G37" s="81"/>
      <c r="H37" s="282"/>
      <c r="I37" s="282"/>
      <c r="J37" s="282"/>
      <c r="K37" s="282"/>
      <c r="L37" s="110"/>
      <c r="M37" s="110"/>
      <c r="N37" s="110"/>
      <c r="O37" s="109"/>
      <c r="P37" s="111"/>
      <c r="Q37" s="110"/>
      <c r="R37" s="109"/>
      <c r="S37" s="109"/>
      <c r="T37" s="109"/>
      <c r="U37" s="112"/>
      <c r="V37" s="113"/>
      <c r="W37" s="120"/>
      <c r="X37" s="117"/>
      <c r="Y37" s="283"/>
      <c r="Z37" s="110"/>
      <c r="AA37" s="109"/>
      <c r="AB37" s="113"/>
      <c r="AC37" s="108"/>
      <c r="AD37" s="114"/>
      <c r="AE37" s="109"/>
      <c r="AF37" s="115"/>
      <c r="AG37" s="116"/>
      <c r="AH37" s="91">
        <f t="shared" si="1"/>
        <v>0</v>
      </c>
      <c r="AI37" s="92"/>
      <c r="AJ37" s="93"/>
      <c r="AK37" s="70"/>
      <c r="AL37" s="31"/>
      <c r="AM37" s="105"/>
      <c r="AN37" s="117"/>
      <c r="AO37" s="114"/>
      <c r="AP37" s="118"/>
      <c r="AQ37" s="98"/>
      <c r="AR37" s="470"/>
      <c r="AS37" s="471"/>
      <c r="AT37" s="472"/>
      <c r="AU37" s="473"/>
      <c r="AV37" s="110"/>
      <c r="AW37" s="110"/>
      <c r="AX37" s="122"/>
      <c r="AY37" s="282"/>
      <c r="AZ37" s="110"/>
      <c r="BA37" s="284"/>
      <c r="BB37" s="282"/>
      <c r="BC37" s="122"/>
      <c r="BD37" s="286"/>
      <c r="BE37" s="286"/>
      <c r="BF37" s="286"/>
      <c r="BG37" s="286"/>
      <c r="BH37" s="286"/>
      <c r="BI37" s="286"/>
      <c r="BJ37" s="132"/>
      <c r="BK37" s="132"/>
      <c r="BL37" s="130"/>
      <c r="BM37" s="132"/>
      <c r="BN37" s="130"/>
      <c r="BO37" s="131"/>
      <c r="BP37" s="131"/>
      <c r="BQ37" s="131"/>
      <c r="BR37" s="133"/>
      <c r="BS37" s="133"/>
      <c r="BT37" s="134"/>
      <c r="BV37" s="135">
        <f t="shared" si="0"/>
        <v>0</v>
      </c>
      <c r="BW37" s="24"/>
    </row>
    <row r="38" spans="1:75" s="16" customFormat="1" ht="25.5" customHeight="1" thickBot="1" x14ac:dyDescent="0.3">
      <c r="B38" s="21"/>
      <c r="C38" s="438" t="s">
        <v>17</v>
      </c>
      <c r="D38" s="439"/>
      <c r="E38" s="439"/>
      <c r="F38" s="440"/>
      <c r="G38" s="81"/>
      <c r="H38" s="287">
        <f t="shared" ref="H38:V38" si="2">SUM(H21:H37)</f>
        <v>0</v>
      </c>
      <c r="I38" s="287">
        <f t="shared" si="2"/>
        <v>0</v>
      </c>
      <c r="J38" s="287">
        <f t="shared" si="2"/>
        <v>0</v>
      </c>
      <c r="K38" s="287">
        <f t="shared" si="2"/>
        <v>0</v>
      </c>
      <c r="L38" s="138">
        <f t="shared" si="2"/>
        <v>0</v>
      </c>
      <c r="M38" s="138">
        <f t="shared" si="2"/>
        <v>0</v>
      </c>
      <c r="N38" s="138">
        <f t="shared" si="2"/>
        <v>0</v>
      </c>
      <c r="O38" s="137">
        <f t="shared" si="2"/>
        <v>0</v>
      </c>
      <c r="P38" s="139">
        <f t="shared" si="2"/>
        <v>0</v>
      </c>
      <c r="Q38" s="138">
        <f t="shared" si="2"/>
        <v>0</v>
      </c>
      <c r="R38" s="137">
        <f t="shared" si="2"/>
        <v>0</v>
      </c>
      <c r="S38" s="137">
        <f t="shared" si="2"/>
        <v>0</v>
      </c>
      <c r="T38" s="137">
        <f t="shared" si="2"/>
        <v>0</v>
      </c>
      <c r="U38" s="140">
        <f t="shared" si="2"/>
        <v>0</v>
      </c>
      <c r="V38" s="141">
        <f t="shared" si="2"/>
        <v>0</v>
      </c>
      <c r="W38" s="142"/>
      <c r="X38" s="143"/>
      <c r="Y38" s="144"/>
      <c r="Z38" s="142">
        <f t="shared" ref="Z38:AH38" si="3">SUM(Z21:Z37)</f>
        <v>0</v>
      </c>
      <c r="AA38" s="143">
        <f t="shared" si="3"/>
        <v>0</v>
      </c>
      <c r="AB38" s="144">
        <f t="shared" si="3"/>
        <v>0</v>
      </c>
      <c r="AC38" s="138">
        <f t="shared" si="3"/>
        <v>0</v>
      </c>
      <c r="AD38" s="145">
        <f t="shared" si="3"/>
        <v>0</v>
      </c>
      <c r="AE38" s="137">
        <f t="shared" si="3"/>
        <v>0</v>
      </c>
      <c r="AF38" s="146">
        <f t="shared" si="3"/>
        <v>0</v>
      </c>
      <c r="AG38" s="147">
        <f t="shared" si="3"/>
        <v>0</v>
      </c>
      <c r="AH38" s="148">
        <f t="shared" si="3"/>
        <v>0</v>
      </c>
      <c r="AI38" s="149"/>
      <c r="AJ38" s="93"/>
      <c r="AK38" s="21"/>
      <c r="AM38" s="441" t="s">
        <v>17</v>
      </c>
      <c r="AN38" s="442"/>
      <c r="AO38" s="442"/>
      <c r="AP38" s="443"/>
      <c r="AQ38" s="98"/>
      <c r="AR38" s="444">
        <f t="shared" ref="AR38:BM38" si="4">SUM(AR21:AR37)</f>
        <v>0</v>
      </c>
      <c r="AS38" s="445">
        <f t="shared" si="4"/>
        <v>0</v>
      </c>
      <c r="AT38" s="446">
        <f t="shared" si="4"/>
        <v>0</v>
      </c>
      <c r="AU38" s="447">
        <f t="shared" si="4"/>
        <v>0</v>
      </c>
      <c r="AV38" s="136">
        <f t="shared" si="4"/>
        <v>0</v>
      </c>
      <c r="AW38" s="138">
        <f t="shared" si="4"/>
        <v>0</v>
      </c>
      <c r="AX38" s="150">
        <f t="shared" si="4"/>
        <v>0</v>
      </c>
      <c r="AY38" s="287">
        <f t="shared" si="4"/>
        <v>0</v>
      </c>
      <c r="AZ38" s="138">
        <f t="shared" si="4"/>
        <v>0</v>
      </c>
      <c r="BA38" s="288">
        <f t="shared" si="4"/>
        <v>0</v>
      </c>
      <c r="BB38" s="287">
        <f t="shared" si="4"/>
        <v>0</v>
      </c>
      <c r="BC38" s="138">
        <f t="shared" si="4"/>
        <v>0</v>
      </c>
      <c r="BD38" s="287">
        <f t="shared" si="4"/>
        <v>0</v>
      </c>
      <c r="BE38" s="287">
        <f t="shared" si="4"/>
        <v>0</v>
      </c>
      <c r="BF38" s="287">
        <f t="shared" si="4"/>
        <v>0</v>
      </c>
      <c r="BG38" s="287">
        <f t="shared" si="4"/>
        <v>0</v>
      </c>
      <c r="BH38" s="287">
        <f t="shared" si="4"/>
        <v>0</v>
      </c>
      <c r="BI38" s="287">
        <f t="shared" si="4"/>
        <v>0</v>
      </c>
      <c r="BJ38" s="150">
        <f t="shared" si="4"/>
        <v>0</v>
      </c>
      <c r="BK38" s="150">
        <f t="shared" si="4"/>
        <v>0</v>
      </c>
      <c r="BL38" s="136">
        <f t="shared" si="4"/>
        <v>0</v>
      </c>
      <c r="BM38" s="150">
        <f t="shared" si="4"/>
        <v>0</v>
      </c>
      <c r="BN38" s="151"/>
      <c r="BO38" s="142"/>
      <c r="BP38" s="142"/>
      <c r="BQ38" s="142"/>
      <c r="BR38" s="143"/>
      <c r="BS38" s="143"/>
      <c r="BT38" s="144"/>
      <c r="BV38" s="152">
        <f>SUM(BV21:BV37)</f>
        <v>0</v>
      </c>
      <c r="BW38" s="24"/>
    </row>
    <row r="39" spans="1:75" s="16" customFormat="1" ht="20.25" customHeight="1" x14ac:dyDescent="0.3">
      <c r="A39" s="14"/>
      <c r="B39" s="21"/>
      <c r="C39" s="153" t="s">
        <v>56</v>
      </c>
      <c r="D39" s="154"/>
      <c r="E39" s="154"/>
      <c r="F39" s="154"/>
      <c r="G39" s="154"/>
      <c r="H39" s="154"/>
      <c r="I39" s="155"/>
      <c r="J39" s="155"/>
      <c r="K39" s="155"/>
      <c r="L39" s="156"/>
      <c r="N39" s="156"/>
      <c r="O39" s="156"/>
      <c r="P39" s="156"/>
      <c r="Q39" s="156"/>
      <c r="R39" s="156"/>
      <c r="S39" s="156"/>
      <c r="T39" s="156"/>
      <c r="U39" s="156"/>
      <c r="AH39" s="157"/>
      <c r="AI39" s="24"/>
      <c r="AK39" s="21"/>
      <c r="AM39" s="158"/>
      <c r="AN39" s="159"/>
      <c r="AO39" s="159"/>
      <c r="AP39" s="159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E39" s="161"/>
      <c r="BF39" s="161"/>
      <c r="BV39" s="157"/>
      <c r="BW39" s="24"/>
    </row>
    <row r="40" spans="1:75" s="16" customFormat="1" ht="17.25" customHeight="1" thickBot="1" x14ac:dyDescent="0.35">
      <c r="A40" s="14"/>
      <c r="B40" s="21"/>
      <c r="C40" s="153" t="s">
        <v>57</v>
      </c>
      <c r="E40" s="154"/>
      <c r="F40" s="154"/>
      <c r="G40" s="154"/>
      <c r="H40" s="154"/>
      <c r="I40" s="154"/>
      <c r="J40" s="154"/>
      <c r="K40" s="154"/>
      <c r="L40" s="156"/>
      <c r="M40" s="156"/>
      <c r="O40" s="156"/>
      <c r="P40" s="156"/>
      <c r="Q40" s="289" t="s">
        <v>177</v>
      </c>
      <c r="R40" s="156"/>
      <c r="S40" s="156"/>
      <c r="T40" s="162"/>
      <c r="U40" s="162"/>
      <c r="V40" s="156"/>
      <c r="AE40" s="163"/>
      <c r="AF40" s="163"/>
      <c r="AG40" s="163"/>
      <c r="AH40" s="164"/>
      <c r="AI40" s="165"/>
      <c r="AJ40" s="166"/>
      <c r="AK40" s="21"/>
      <c r="AM40" s="167" t="s">
        <v>178</v>
      </c>
      <c r="AZ40" s="54"/>
      <c r="BB40" s="168"/>
      <c r="BC40" s="168"/>
      <c r="BF40" s="166"/>
      <c r="BV40" s="169"/>
      <c r="BW40" s="24"/>
    </row>
    <row r="41" spans="1:75" s="16" customFormat="1" ht="13.5" customHeight="1" thickBot="1" x14ac:dyDescent="0.3">
      <c r="A41" s="14"/>
      <c r="B41" s="21"/>
      <c r="D41" s="162"/>
      <c r="E41" s="162"/>
      <c r="G41" s="170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Z41" s="171"/>
      <c r="AA41" s="171"/>
      <c r="AH41" s="157"/>
      <c r="AI41" s="165"/>
      <c r="AJ41" s="166"/>
      <c r="AK41" s="21"/>
      <c r="AZ41" s="54"/>
      <c r="BB41" s="168"/>
      <c r="BC41" s="168"/>
      <c r="BD41" s="172"/>
      <c r="BF41" s="166"/>
      <c r="BM41" s="448" t="s">
        <v>179</v>
      </c>
      <c r="BN41" s="448"/>
      <c r="BO41" s="448"/>
      <c r="BP41" s="448"/>
      <c r="BQ41" s="448"/>
      <c r="BR41" s="448"/>
      <c r="BS41" s="448"/>
      <c r="BT41" s="448"/>
      <c r="BV41" s="465"/>
      <c r="BW41" s="24"/>
    </row>
    <row r="42" spans="1:75" s="16" customFormat="1" ht="25.5" customHeight="1" thickBot="1" x14ac:dyDescent="0.35">
      <c r="A42" s="14"/>
      <c r="B42" s="21"/>
      <c r="G42" s="54"/>
      <c r="H42" s="467" t="s">
        <v>58</v>
      </c>
      <c r="I42" s="468"/>
      <c r="J42" s="468"/>
      <c r="K42" s="468"/>
      <c r="L42" s="468"/>
      <c r="M42" s="468"/>
      <c r="N42" s="468"/>
      <c r="O42" s="468"/>
      <c r="P42" s="468"/>
      <c r="Q42" s="468"/>
      <c r="R42" s="468"/>
      <c r="S42" s="468"/>
      <c r="T42" s="468"/>
      <c r="U42" s="468"/>
      <c r="V42" s="468"/>
      <c r="W42" s="468"/>
      <c r="X42" s="469"/>
      <c r="AA42" s="463" t="s">
        <v>59</v>
      </c>
      <c r="AB42" s="463"/>
      <c r="AC42" s="463"/>
      <c r="AD42" s="463"/>
      <c r="AE42" s="463"/>
      <c r="AF42" s="463"/>
      <c r="AG42" s="174"/>
      <c r="AH42" s="175">
        <f>AH38</f>
        <v>0</v>
      </c>
      <c r="AI42" s="165"/>
      <c r="AJ42" s="166"/>
      <c r="AK42" s="21"/>
      <c r="AM42" s="158" t="s">
        <v>180</v>
      </c>
      <c r="AZ42" s="54"/>
      <c r="BB42" s="460"/>
      <c r="BC42" s="460"/>
      <c r="BD42" s="172"/>
      <c r="BE42" s="31"/>
      <c r="BF42" s="166"/>
      <c r="BM42" s="448"/>
      <c r="BN42" s="448"/>
      <c r="BO42" s="448"/>
      <c r="BP42" s="448"/>
      <c r="BQ42" s="448"/>
      <c r="BR42" s="448"/>
      <c r="BS42" s="448"/>
      <c r="BT42" s="448"/>
      <c r="BU42" s="172"/>
      <c r="BV42" s="466"/>
      <c r="BW42" s="24"/>
    </row>
    <row r="43" spans="1:75" s="16" customFormat="1" ht="6" customHeight="1" thickBot="1" x14ac:dyDescent="0.3">
      <c r="A43" s="14"/>
      <c r="B43" s="21"/>
      <c r="G43" s="54"/>
      <c r="H43" s="454" t="s">
        <v>60</v>
      </c>
      <c r="I43" s="455"/>
      <c r="J43" s="455"/>
      <c r="K43" s="455"/>
      <c r="L43" s="455"/>
      <c r="M43" s="455"/>
      <c r="N43" s="455"/>
      <c r="O43" s="455"/>
      <c r="P43" s="455"/>
      <c r="Q43" s="455"/>
      <c r="R43" s="455" t="s">
        <v>61</v>
      </c>
      <c r="S43" s="455"/>
      <c r="T43" s="455"/>
      <c r="U43" s="455"/>
      <c r="V43" s="455"/>
      <c r="W43" s="455"/>
      <c r="X43" s="458"/>
      <c r="AA43" s="193"/>
      <c r="AB43" s="193"/>
      <c r="AC43" s="197"/>
      <c r="AD43" s="197"/>
      <c r="AE43" s="197"/>
      <c r="AF43" s="197"/>
      <c r="AG43" s="173"/>
      <c r="AH43" s="177"/>
      <c r="AI43" s="165"/>
      <c r="AJ43" s="166"/>
      <c r="AK43" s="21"/>
      <c r="AM43" s="21"/>
      <c r="AZ43" s="54"/>
      <c r="BB43" s="176"/>
      <c r="BC43" s="176"/>
      <c r="BD43" s="172"/>
      <c r="BE43" s="31"/>
      <c r="BF43" s="166"/>
      <c r="BN43" s="460"/>
      <c r="BO43" s="460"/>
      <c r="BP43" s="460"/>
      <c r="BQ43" s="460"/>
      <c r="BR43" s="460"/>
      <c r="BS43" s="460"/>
      <c r="BT43" s="460"/>
      <c r="BU43" s="172"/>
      <c r="BV43" s="178"/>
      <c r="BW43" s="24"/>
    </row>
    <row r="44" spans="1:75" s="16" customFormat="1" ht="26.25" customHeight="1" thickBot="1" x14ac:dyDescent="0.35">
      <c r="A44" s="14"/>
      <c r="B44" s="21"/>
      <c r="C44" s="417" t="s">
        <v>62</v>
      </c>
      <c r="D44" s="418"/>
      <c r="E44" s="461"/>
      <c r="F44" s="462"/>
      <c r="G44" s="54"/>
      <c r="H44" s="456"/>
      <c r="I44" s="457"/>
      <c r="J44" s="457"/>
      <c r="K44" s="457"/>
      <c r="L44" s="457"/>
      <c r="M44" s="457"/>
      <c r="N44" s="457"/>
      <c r="O44" s="457"/>
      <c r="P44" s="457"/>
      <c r="Q44" s="457"/>
      <c r="R44" s="457"/>
      <c r="S44" s="457"/>
      <c r="T44" s="457"/>
      <c r="U44" s="457"/>
      <c r="V44" s="457"/>
      <c r="W44" s="457"/>
      <c r="X44" s="459"/>
      <c r="AA44" s="463" t="s">
        <v>181</v>
      </c>
      <c r="AB44" s="463"/>
      <c r="AC44" s="463"/>
      <c r="AD44" s="463"/>
      <c r="AE44" s="463"/>
      <c r="AF44" s="463"/>
      <c r="AG44" s="174"/>
      <c r="AH44" s="175">
        <f>+BV45</f>
        <v>0</v>
      </c>
      <c r="AI44" s="165"/>
      <c r="AJ44" s="166"/>
      <c r="AK44" s="179"/>
      <c r="AL44" s="180"/>
      <c r="AM44" s="158" t="s">
        <v>177</v>
      </c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464"/>
      <c r="BA44" s="464"/>
      <c r="BB44" s="435"/>
      <c r="BC44" s="435"/>
      <c r="BD44" s="435"/>
      <c r="BE44" s="182"/>
      <c r="BF44" s="161"/>
      <c r="BN44" s="176"/>
      <c r="BO44" s="176"/>
      <c r="BP44" s="176"/>
      <c r="BQ44" s="176"/>
      <c r="BR44" s="176"/>
      <c r="BS44" s="176"/>
      <c r="BT44" s="176"/>
      <c r="BU44" s="172"/>
      <c r="BV44" s="178"/>
      <c r="BW44" s="24"/>
    </row>
    <row r="45" spans="1:75" s="16" customFormat="1" ht="7.5" customHeight="1" thickBot="1" x14ac:dyDescent="0.3">
      <c r="A45" s="14"/>
      <c r="B45" s="21"/>
      <c r="E45" s="183"/>
      <c r="F45" s="183"/>
      <c r="G45" s="5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31"/>
      <c r="Z45" s="184"/>
      <c r="AA45" s="187"/>
      <c r="AB45" s="193"/>
      <c r="AC45" s="173"/>
      <c r="AD45" s="173"/>
      <c r="AE45" s="173"/>
      <c r="AF45" s="173"/>
      <c r="AG45" s="173"/>
      <c r="AH45" s="185"/>
      <c r="AI45" s="165"/>
      <c r="AJ45" s="166"/>
      <c r="AK45" s="179"/>
      <c r="AL45" s="180"/>
      <c r="AM45" s="179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435"/>
      <c r="BC45" s="435"/>
      <c r="BD45" s="435"/>
      <c r="BE45" s="182"/>
      <c r="BF45" s="161"/>
      <c r="BM45" s="436" t="s">
        <v>182</v>
      </c>
      <c r="BN45" s="436"/>
      <c r="BO45" s="436"/>
      <c r="BP45" s="436"/>
      <c r="BQ45" s="436"/>
      <c r="BR45" s="436"/>
      <c r="BS45" s="436"/>
      <c r="BT45" s="436"/>
      <c r="BU45" s="437"/>
      <c r="BV45" s="415">
        <f>+BV38+BV41</f>
        <v>0</v>
      </c>
      <c r="BW45" s="24"/>
    </row>
    <row r="46" spans="1:75" s="16" customFormat="1" ht="23.25" customHeight="1" thickBot="1" x14ac:dyDescent="0.3">
      <c r="A46" s="14"/>
      <c r="B46" s="186"/>
      <c r="C46" s="417" t="s">
        <v>63</v>
      </c>
      <c r="D46" s="418"/>
      <c r="E46" s="419"/>
      <c r="F46" s="420"/>
      <c r="H46" s="421" t="s">
        <v>64</v>
      </c>
      <c r="I46" s="422"/>
      <c r="J46" s="422"/>
      <c r="K46" s="422"/>
      <c r="L46" s="422"/>
      <c r="M46" s="422"/>
      <c r="N46" s="422"/>
      <c r="O46" s="422"/>
      <c r="P46" s="422"/>
      <c r="Q46" s="422"/>
      <c r="R46" s="422"/>
      <c r="S46" s="422"/>
      <c r="T46" s="422"/>
      <c r="U46" s="422"/>
      <c r="V46" s="422"/>
      <c r="W46" s="422"/>
      <c r="X46" s="423"/>
      <c r="AA46" s="193"/>
      <c r="AB46" s="193"/>
      <c r="AC46" s="187"/>
      <c r="AD46" s="424"/>
      <c r="AE46" s="424"/>
      <c r="AF46" s="424"/>
      <c r="AG46" s="188"/>
      <c r="AH46" s="189"/>
      <c r="AI46" s="24"/>
      <c r="AK46" s="21"/>
      <c r="AM46" s="21"/>
      <c r="AN46" s="425" t="s">
        <v>65</v>
      </c>
      <c r="AO46" s="426"/>
      <c r="AP46" s="426"/>
      <c r="AQ46" s="426"/>
      <c r="AR46" s="426"/>
      <c r="AS46" s="426"/>
      <c r="AT46" s="427"/>
      <c r="AU46" s="54"/>
      <c r="AV46" s="54"/>
      <c r="BB46" s="434"/>
      <c r="BC46" s="434"/>
      <c r="BM46" s="436"/>
      <c r="BN46" s="436"/>
      <c r="BO46" s="436"/>
      <c r="BP46" s="436"/>
      <c r="BQ46" s="436"/>
      <c r="BR46" s="436"/>
      <c r="BS46" s="436"/>
      <c r="BT46" s="436"/>
      <c r="BU46" s="437"/>
      <c r="BV46" s="416"/>
      <c r="BW46" s="24"/>
    </row>
    <row r="47" spans="1:75" s="16" customFormat="1" ht="6" customHeight="1" thickBot="1" x14ac:dyDescent="0.3">
      <c r="A47" s="14"/>
      <c r="B47" s="186"/>
      <c r="D47" s="290"/>
      <c r="E47" s="183"/>
      <c r="F47" s="190"/>
      <c r="H47" s="179"/>
      <c r="I47" s="191"/>
      <c r="J47" s="191"/>
      <c r="K47" s="191"/>
      <c r="M47" s="180"/>
      <c r="R47" s="180"/>
      <c r="S47" s="180"/>
      <c r="T47" s="180"/>
      <c r="U47" s="180"/>
      <c r="V47" s="192"/>
      <c r="W47" s="192"/>
      <c r="X47" s="24"/>
      <c r="Z47" s="192"/>
      <c r="AA47" s="193"/>
      <c r="AB47" s="193"/>
      <c r="AC47" s="193"/>
      <c r="AD47" s="173"/>
      <c r="AE47" s="173"/>
      <c r="AF47" s="173"/>
      <c r="AG47" s="173"/>
      <c r="AH47" s="194"/>
      <c r="AI47" s="24"/>
      <c r="AK47" s="21"/>
      <c r="AM47" s="21"/>
      <c r="AN47" s="428"/>
      <c r="AO47" s="429"/>
      <c r="AP47" s="429"/>
      <c r="AQ47" s="429"/>
      <c r="AR47" s="429"/>
      <c r="AS47" s="429"/>
      <c r="AT47" s="430"/>
      <c r="AU47" s="54"/>
      <c r="AV47" s="54"/>
      <c r="BB47" s="41"/>
      <c r="BC47" s="41"/>
      <c r="BW47" s="24"/>
    </row>
    <row r="48" spans="1:75" s="16" customFormat="1" ht="34.5" customHeight="1" thickBot="1" x14ac:dyDescent="0.3">
      <c r="A48" s="14"/>
      <c r="B48" s="21"/>
      <c r="C48" s="449" t="s">
        <v>66</v>
      </c>
      <c r="D48" s="450"/>
      <c r="E48" s="451">
        <f>+E44-E46</f>
        <v>0</v>
      </c>
      <c r="F48" s="452"/>
      <c r="H48" s="195"/>
      <c r="I48" s="191" t="s">
        <v>99</v>
      </c>
      <c r="J48" s="191"/>
      <c r="K48" s="191"/>
      <c r="M48" s="180"/>
      <c r="O48" s="196"/>
      <c r="P48" s="196"/>
      <c r="Q48" s="196"/>
      <c r="W48" s="192"/>
      <c r="X48" s="24"/>
      <c r="Z48" s="192"/>
      <c r="AA48" s="193"/>
      <c r="AB48" s="453" t="s">
        <v>67</v>
      </c>
      <c r="AC48" s="453"/>
      <c r="AD48" s="453"/>
      <c r="AE48" s="453"/>
      <c r="AF48" s="453"/>
      <c r="AG48" s="198"/>
      <c r="AH48" s="199">
        <f>+AH42+AH44</f>
        <v>0</v>
      </c>
      <c r="AI48" s="24"/>
      <c r="AK48" s="200"/>
      <c r="AM48" s="21"/>
      <c r="AN48" s="431"/>
      <c r="AO48" s="432"/>
      <c r="AP48" s="432"/>
      <c r="AQ48" s="432"/>
      <c r="AR48" s="432"/>
      <c r="AS48" s="432"/>
      <c r="AT48" s="433"/>
      <c r="AY48" s="196"/>
      <c r="BW48" s="24"/>
    </row>
    <row r="49" spans="1:75" s="16" customFormat="1" ht="29.25" customHeight="1" thickBot="1" x14ac:dyDescent="0.3">
      <c r="A49" s="14"/>
      <c r="B49" s="21"/>
      <c r="C49" s="201"/>
      <c r="D49" s="201"/>
      <c r="E49" s="411"/>
      <c r="F49" s="412"/>
      <c r="H49" s="200"/>
      <c r="I49" s="202"/>
      <c r="J49" s="202"/>
      <c r="K49" s="202"/>
      <c r="N49" s="203"/>
      <c r="O49" s="196"/>
      <c r="P49" s="196"/>
      <c r="Q49" s="196"/>
      <c r="X49" s="24"/>
      <c r="AC49" s="197"/>
      <c r="AD49" s="197"/>
      <c r="AE49" s="197"/>
      <c r="AF49" s="197"/>
      <c r="AG49" s="197"/>
      <c r="AH49" s="204"/>
      <c r="AI49" s="24"/>
      <c r="AK49" s="200"/>
      <c r="AM49" s="21"/>
      <c r="AR49" s="205"/>
      <c r="AY49" s="196"/>
      <c r="BW49" s="24"/>
    </row>
    <row r="50" spans="1:75" s="16" customFormat="1" ht="29.25" customHeight="1" x14ac:dyDescent="0.25">
      <c r="A50" s="14"/>
      <c r="B50" s="21"/>
      <c r="C50" s="201"/>
      <c r="D50" s="201"/>
      <c r="E50" s="54"/>
      <c r="F50" s="54"/>
      <c r="H50" s="413" t="s">
        <v>68</v>
      </c>
      <c r="I50" s="414"/>
      <c r="J50" s="414"/>
      <c r="K50" s="414"/>
      <c r="L50" s="414"/>
      <c r="M50" s="414"/>
      <c r="N50" s="414"/>
      <c r="O50" s="414"/>
      <c r="P50" s="414"/>
      <c r="Q50" s="414" t="s">
        <v>69</v>
      </c>
      <c r="R50" s="414"/>
      <c r="S50" s="414"/>
      <c r="T50" s="414"/>
      <c r="U50" s="414"/>
      <c r="V50" s="414"/>
      <c r="W50" s="414"/>
      <c r="X50" s="24"/>
      <c r="AC50" s="197"/>
      <c r="AD50" s="197"/>
      <c r="AE50" s="197"/>
      <c r="AF50" s="197"/>
      <c r="AG50" s="197"/>
      <c r="AH50" s="204"/>
      <c r="AI50" s="24"/>
      <c r="AK50" s="200"/>
      <c r="AM50" s="21"/>
      <c r="AR50" s="205"/>
      <c r="AY50" s="196"/>
      <c r="BW50" s="24"/>
    </row>
    <row r="51" spans="1:75" s="16" customFormat="1" ht="11.1" customHeight="1" thickBot="1" x14ac:dyDescent="0.3">
      <c r="A51" s="14"/>
      <c r="B51" s="21"/>
      <c r="H51" s="206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8"/>
      <c r="AC51" s="197"/>
      <c r="AD51" s="197"/>
      <c r="AE51" s="197"/>
      <c r="AF51" s="197"/>
      <c r="AG51" s="197"/>
      <c r="AH51" s="204"/>
      <c r="AI51" s="24"/>
      <c r="AK51" s="21"/>
      <c r="AM51" s="21"/>
      <c r="AN51" s="209"/>
      <c r="AO51" s="209"/>
      <c r="AP51" s="209"/>
      <c r="AQ51" s="209"/>
      <c r="AR51" s="209"/>
      <c r="AS51" s="209"/>
      <c r="AT51" s="209"/>
      <c r="AU51" s="209"/>
      <c r="AV51" s="203"/>
      <c r="AX51" s="209"/>
      <c r="AY51" s="209"/>
      <c r="AZ51" s="209"/>
      <c r="BA51" s="209"/>
      <c r="BW51" s="24"/>
    </row>
    <row r="52" spans="1:75" s="16" customFormat="1" x14ac:dyDescent="0.25">
      <c r="A52" s="14"/>
      <c r="B52" s="14"/>
      <c r="C52" s="210"/>
      <c r="D52" s="14"/>
      <c r="E52" s="14"/>
      <c r="F52" s="14"/>
      <c r="G52" s="14"/>
      <c r="H52" s="14"/>
      <c r="I52" s="14"/>
      <c r="J52" s="14"/>
      <c r="K52" s="14"/>
      <c r="L52" s="14"/>
      <c r="M52" s="196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</row>
    <row r="53" spans="1:75" s="16" customFormat="1" ht="15.6" x14ac:dyDescent="0.25">
      <c r="A53" s="14"/>
      <c r="B53" s="14"/>
      <c r="C53" s="210"/>
      <c r="D53" s="14"/>
      <c r="E53" s="14"/>
      <c r="F53" s="211"/>
      <c r="G53" s="211"/>
      <c r="H53" s="211"/>
      <c r="I53" s="191"/>
      <c r="J53" s="191"/>
      <c r="K53" s="191"/>
      <c r="L53" s="14"/>
      <c r="M53" s="212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211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</row>
    <row r="54" spans="1:75" s="16" customFormat="1" x14ac:dyDescent="0.25">
      <c r="A54" s="14"/>
      <c r="B54" s="14"/>
      <c r="C54" s="210"/>
      <c r="D54" s="14"/>
      <c r="E54" s="14"/>
      <c r="F54" s="14"/>
      <c r="G54" s="14"/>
      <c r="H54" s="14"/>
      <c r="I54" s="14"/>
      <c r="J54" s="14"/>
      <c r="K54" s="14"/>
      <c r="L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</row>
    <row r="55" spans="1:75" s="16" customFormat="1" x14ac:dyDescent="0.25">
      <c r="A55" s="14"/>
      <c r="B55" s="14"/>
      <c r="C55" s="210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</row>
    <row r="56" spans="1:75" s="16" customFormat="1" x14ac:dyDescent="0.25">
      <c r="A56" s="14"/>
      <c r="B56" s="14"/>
      <c r="C56" s="210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</row>
    <row r="57" spans="1:75" s="16" customFormat="1" x14ac:dyDescent="0.2">
      <c r="A57" s="14"/>
      <c r="B57" s="14"/>
      <c r="C57" s="210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Q57" s="160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</row>
    <row r="58" spans="1:75" s="16" customFormat="1" x14ac:dyDescent="0.25">
      <c r="A58" s="14"/>
      <c r="B58" s="14"/>
      <c r="C58" s="210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</row>
    <row r="59" spans="1:75" s="16" customFormat="1" x14ac:dyDescent="0.25">
      <c r="A59" s="14"/>
      <c r="B59" s="14"/>
      <c r="C59" s="210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</row>
    <row r="60" spans="1:75" s="16" customFormat="1" x14ac:dyDescent="0.25">
      <c r="A60" s="14"/>
      <c r="B60" s="14"/>
      <c r="C60" s="210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</row>
    <row r="61" spans="1:75" s="16" customFormat="1" x14ac:dyDescent="0.25">
      <c r="A61" s="14"/>
      <c r="B61" s="14"/>
      <c r="C61" s="210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</row>
    <row r="62" spans="1:75" s="16" customFormat="1" x14ac:dyDescent="0.25">
      <c r="A62" s="14"/>
      <c r="B62" s="14"/>
      <c r="C62" s="210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</row>
    <row r="63" spans="1:75" s="16" customFormat="1" x14ac:dyDescent="0.25">
      <c r="A63" s="14"/>
      <c r="B63" s="14"/>
      <c r="C63" s="210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</row>
    <row r="64" spans="1:75" s="16" customFormat="1" x14ac:dyDescent="0.25">
      <c r="A64" s="14"/>
      <c r="B64" s="14"/>
      <c r="C64" s="210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</row>
    <row r="65" spans="1:58" s="16" customFormat="1" x14ac:dyDescent="0.25">
      <c r="A65" s="14"/>
      <c r="B65" s="14"/>
      <c r="C65" s="210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</row>
    <row r="66" spans="1:58" s="16" customFormat="1" x14ac:dyDescent="0.25">
      <c r="A66" s="14"/>
      <c r="B66" s="14"/>
      <c r="C66" s="210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</row>
    <row r="67" spans="1:58" s="16" customFormat="1" x14ac:dyDescent="0.25">
      <c r="A67" s="14"/>
      <c r="B67" s="14"/>
      <c r="C67" s="210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</row>
    <row r="68" spans="1:58" s="16" customFormat="1" x14ac:dyDescent="0.25">
      <c r="A68" s="14"/>
      <c r="B68" s="14"/>
      <c r="C68" s="210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</row>
    <row r="69" spans="1:58" s="16" customFormat="1" x14ac:dyDescent="0.25">
      <c r="A69" s="14"/>
      <c r="B69" s="14"/>
      <c r="C69" s="210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</row>
    <row r="70" spans="1:58" s="16" customFormat="1" x14ac:dyDescent="0.25">
      <c r="A70" s="14"/>
      <c r="B70" s="14"/>
      <c r="C70" s="210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</row>
    <row r="71" spans="1:58" s="16" customFormat="1" x14ac:dyDescent="0.25">
      <c r="A71" s="14"/>
      <c r="B71" s="14"/>
      <c r="C71" s="210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</row>
    <row r="72" spans="1:58" s="16" customFormat="1" x14ac:dyDescent="0.25">
      <c r="A72" s="14"/>
      <c r="B72" s="14"/>
      <c r="C72" s="210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</row>
    <row r="73" spans="1:58" s="16" customFormat="1" x14ac:dyDescent="0.25">
      <c r="A73" s="14"/>
      <c r="B73" s="14"/>
      <c r="C73" s="210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</row>
    <row r="74" spans="1:58" s="16" customFormat="1" x14ac:dyDescent="0.25">
      <c r="A74" s="14"/>
      <c r="B74" s="14"/>
      <c r="C74" s="210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</row>
    <row r="75" spans="1:58" s="16" customFormat="1" x14ac:dyDescent="0.25">
      <c r="A75" s="14"/>
      <c r="B75" s="14"/>
      <c r="C75" s="210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</row>
    <row r="76" spans="1:58" s="16" customFormat="1" x14ac:dyDescent="0.25">
      <c r="A76" s="14"/>
      <c r="B76" s="14"/>
      <c r="C76" s="210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</row>
    <row r="77" spans="1:58" s="16" customFormat="1" x14ac:dyDescent="0.25">
      <c r="A77" s="14"/>
      <c r="B77" s="14"/>
      <c r="C77" s="210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</row>
    <row r="78" spans="1:58" s="16" customFormat="1" x14ac:dyDescent="0.25">
      <c r="A78" s="14"/>
      <c r="B78" s="14"/>
      <c r="C78" s="210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</row>
    <row r="79" spans="1:58" s="16" customFormat="1" x14ac:dyDescent="0.25">
      <c r="A79" s="14"/>
      <c r="B79" s="14"/>
      <c r="C79" s="210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</row>
    <row r="80" spans="1:58" s="16" customFormat="1" x14ac:dyDescent="0.25">
      <c r="A80" s="14"/>
      <c r="B80" s="14"/>
      <c r="C80" s="210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</row>
    <row r="81" spans="1:58" s="16" customFormat="1" x14ac:dyDescent="0.25">
      <c r="A81" s="14"/>
      <c r="B81" s="14"/>
      <c r="C81" s="210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</row>
    <row r="82" spans="1:58" s="16" customFormat="1" x14ac:dyDescent="0.25">
      <c r="A82" s="14"/>
      <c r="B82" s="14"/>
      <c r="C82" s="210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</row>
    <row r="83" spans="1:58" s="16" customFormat="1" x14ac:dyDescent="0.25">
      <c r="A83" s="14"/>
      <c r="B83" s="14"/>
      <c r="C83" s="210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</row>
    <row r="84" spans="1:58" s="16" customFormat="1" x14ac:dyDescent="0.25">
      <c r="A84" s="14"/>
      <c r="B84" s="14"/>
      <c r="C84" s="210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</row>
    <row r="85" spans="1:58" s="16" customFormat="1" x14ac:dyDescent="0.25">
      <c r="A85" s="14"/>
      <c r="B85" s="14"/>
      <c r="C85" s="210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</row>
    <row r="86" spans="1:58" s="16" customFormat="1" x14ac:dyDescent="0.25">
      <c r="A86" s="14"/>
      <c r="B86" s="14"/>
      <c r="C86" s="210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</row>
    <row r="87" spans="1:58" s="16" customFormat="1" x14ac:dyDescent="0.25">
      <c r="A87" s="14"/>
      <c r="B87" s="14"/>
      <c r="C87" s="210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</row>
    <row r="88" spans="1:58" s="16" customFormat="1" x14ac:dyDescent="0.25">
      <c r="A88" s="14"/>
      <c r="B88" s="14"/>
      <c r="C88" s="210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</row>
    <row r="89" spans="1:58" s="16" customFormat="1" x14ac:dyDescent="0.25">
      <c r="A89" s="14"/>
      <c r="B89" s="14"/>
      <c r="C89" s="210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</row>
    <row r="90" spans="1:58" s="16" customFormat="1" x14ac:dyDescent="0.25">
      <c r="A90" s="14"/>
      <c r="B90" s="14"/>
      <c r="C90" s="210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</row>
    <row r="91" spans="1:58" s="16" customFormat="1" x14ac:dyDescent="0.25">
      <c r="A91" s="14"/>
      <c r="B91" s="14"/>
      <c r="C91" s="210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</row>
    <row r="92" spans="1:58" s="16" customFormat="1" x14ac:dyDescent="0.25">
      <c r="A92" s="14"/>
      <c r="B92" s="14"/>
      <c r="C92" s="210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</row>
    <row r="93" spans="1:58" s="16" customFormat="1" x14ac:dyDescent="0.25">
      <c r="A93" s="14"/>
      <c r="B93" s="14"/>
      <c r="C93" s="210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</row>
    <row r="94" spans="1:58" s="16" customFormat="1" x14ac:dyDescent="0.25">
      <c r="A94" s="14"/>
      <c r="B94" s="14"/>
      <c r="C94" s="210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</row>
    <row r="95" spans="1:58" s="16" customFormat="1" x14ac:dyDescent="0.25">
      <c r="A95" s="14"/>
      <c r="B95" s="14"/>
      <c r="C95" s="210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</row>
    <row r="96" spans="1:58" s="16" customFormat="1" x14ac:dyDescent="0.25">
      <c r="A96" s="14"/>
      <c r="B96" s="14"/>
      <c r="C96" s="210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</row>
    <row r="97" spans="1:58" s="16" customFormat="1" x14ac:dyDescent="0.25">
      <c r="A97" s="14"/>
      <c r="B97" s="14"/>
      <c r="C97" s="210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</row>
    <row r="98" spans="1:58" s="16" customFormat="1" x14ac:dyDescent="0.25">
      <c r="A98" s="14"/>
      <c r="B98" s="14"/>
      <c r="C98" s="210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</row>
    <row r="99" spans="1:58" s="16" customFormat="1" x14ac:dyDescent="0.25">
      <c r="A99" s="14"/>
      <c r="B99" s="14"/>
      <c r="C99" s="210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</row>
    <row r="100" spans="1:58" s="16" customFormat="1" x14ac:dyDescent="0.25">
      <c r="A100" s="14"/>
      <c r="B100" s="14"/>
      <c r="C100" s="210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</row>
    <row r="101" spans="1:58" s="16" customFormat="1" x14ac:dyDescent="0.25">
      <c r="A101" s="14"/>
      <c r="B101" s="14"/>
      <c r="C101" s="210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</row>
    <row r="102" spans="1:58" s="16" customFormat="1" x14ac:dyDescent="0.25">
      <c r="A102" s="14"/>
      <c r="B102" s="14"/>
      <c r="C102" s="210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</row>
    <row r="103" spans="1:58" s="16" customFormat="1" x14ac:dyDescent="0.25">
      <c r="A103" s="14"/>
      <c r="B103" s="14"/>
      <c r="C103" s="210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</row>
    <row r="104" spans="1:58" s="16" customFormat="1" x14ac:dyDescent="0.25">
      <c r="A104" s="14"/>
      <c r="B104" s="14"/>
      <c r="C104" s="210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</row>
    <row r="105" spans="1:58" s="16" customFormat="1" x14ac:dyDescent="0.25">
      <c r="A105" s="14"/>
      <c r="B105" s="14"/>
      <c r="C105" s="210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</row>
    <row r="106" spans="1:58" s="16" customFormat="1" x14ac:dyDescent="0.25">
      <c r="A106" s="14"/>
      <c r="B106" s="14"/>
      <c r="C106" s="210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</row>
    <row r="107" spans="1:58" s="16" customFormat="1" x14ac:dyDescent="0.25">
      <c r="A107" s="14"/>
      <c r="B107" s="14"/>
      <c r="C107" s="210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</row>
    <row r="108" spans="1:58" s="16" customFormat="1" x14ac:dyDescent="0.25">
      <c r="A108" s="14"/>
      <c r="B108" s="14"/>
      <c r="C108" s="210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</row>
    <row r="109" spans="1:58" s="16" customFormat="1" x14ac:dyDescent="0.25">
      <c r="A109" s="14"/>
      <c r="B109" s="14"/>
      <c r="C109" s="210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</row>
    <row r="110" spans="1:58" s="16" customFormat="1" x14ac:dyDescent="0.25">
      <c r="A110" s="14"/>
      <c r="B110" s="14"/>
      <c r="C110" s="210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</row>
    <row r="111" spans="1:58" s="16" customFormat="1" x14ac:dyDescent="0.25">
      <c r="A111" s="14"/>
      <c r="B111" s="14"/>
      <c r="C111" s="210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</row>
    <row r="112" spans="1:58" s="16" customFormat="1" x14ac:dyDescent="0.25">
      <c r="A112" s="14"/>
      <c r="B112" s="14"/>
      <c r="C112" s="210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</row>
    <row r="113" spans="1:58" s="16" customFormat="1" x14ac:dyDescent="0.25">
      <c r="A113" s="14"/>
      <c r="B113" s="14"/>
      <c r="C113" s="210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</row>
    <row r="114" spans="1:58" s="16" customFormat="1" x14ac:dyDescent="0.25">
      <c r="A114" s="14"/>
      <c r="B114" s="14"/>
      <c r="C114" s="210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</row>
    <row r="115" spans="1:58" s="16" customFormat="1" x14ac:dyDescent="0.25">
      <c r="A115" s="14"/>
      <c r="B115" s="14"/>
      <c r="C115" s="210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</row>
    <row r="116" spans="1:58" s="16" customFormat="1" x14ac:dyDescent="0.25">
      <c r="A116" s="14"/>
      <c r="B116" s="14"/>
      <c r="C116" s="210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</row>
    <row r="117" spans="1:58" s="16" customFormat="1" x14ac:dyDescent="0.25">
      <c r="A117" s="14"/>
      <c r="B117" s="14"/>
      <c r="C117" s="210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</row>
    <row r="118" spans="1:58" s="16" customFormat="1" x14ac:dyDescent="0.25">
      <c r="A118" s="14"/>
      <c r="B118" s="14"/>
      <c r="C118" s="210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</row>
    <row r="119" spans="1:58" s="16" customFormat="1" x14ac:dyDescent="0.25">
      <c r="A119" s="14"/>
      <c r="B119" s="14"/>
      <c r="C119" s="210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</row>
    <row r="120" spans="1:58" s="16" customFormat="1" x14ac:dyDescent="0.25">
      <c r="A120" s="14"/>
      <c r="B120" s="14"/>
      <c r="C120" s="210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</row>
    <row r="121" spans="1:58" s="16" customFormat="1" x14ac:dyDescent="0.25">
      <c r="A121" s="14"/>
      <c r="B121" s="14"/>
      <c r="C121" s="210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</row>
    <row r="122" spans="1:58" s="16" customFormat="1" x14ac:dyDescent="0.25">
      <c r="A122" s="14"/>
      <c r="B122" s="14"/>
      <c r="C122" s="210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</row>
    <row r="123" spans="1:58" s="16" customFormat="1" x14ac:dyDescent="0.25">
      <c r="A123" s="14"/>
      <c r="B123" s="14"/>
      <c r="C123" s="210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</row>
    <row r="124" spans="1:58" s="16" customFormat="1" x14ac:dyDescent="0.25">
      <c r="A124" s="14"/>
      <c r="B124" s="14"/>
      <c r="C124" s="210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</row>
    <row r="125" spans="1:58" s="16" customFormat="1" x14ac:dyDescent="0.25">
      <c r="A125" s="14"/>
      <c r="B125" s="14"/>
      <c r="C125" s="210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</row>
    <row r="126" spans="1:58" s="16" customFormat="1" x14ac:dyDescent="0.25">
      <c r="A126" s="14"/>
      <c r="B126" s="14"/>
      <c r="C126" s="210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</row>
    <row r="127" spans="1:58" s="16" customFormat="1" x14ac:dyDescent="0.25">
      <c r="A127" s="14"/>
      <c r="B127" s="14"/>
      <c r="C127" s="210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</row>
    <row r="128" spans="1:58" s="16" customFormat="1" x14ac:dyDescent="0.25">
      <c r="A128" s="14"/>
      <c r="B128" s="14"/>
      <c r="C128" s="210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</row>
    <row r="129" spans="1:58" s="16" customFormat="1" x14ac:dyDescent="0.25">
      <c r="A129" s="14"/>
      <c r="B129" s="14"/>
      <c r="C129" s="210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</row>
    <row r="130" spans="1:58" s="16" customFormat="1" x14ac:dyDescent="0.25">
      <c r="A130" s="14"/>
      <c r="B130" s="14"/>
      <c r="C130" s="210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</row>
    <row r="131" spans="1:58" s="16" customFormat="1" x14ac:dyDescent="0.25">
      <c r="A131" s="14"/>
      <c r="B131" s="14"/>
      <c r="C131" s="210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</row>
    <row r="132" spans="1:58" s="16" customFormat="1" x14ac:dyDescent="0.25">
      <c r="A132" s="14"/>
      <c r="B132" s="14"/>
      <c r="C132" s="210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</row>
    <row r="133" spans="1:58" s="16" customFormat="1" x14ac:dyDescent="0.25">
      <c r="A133" s="14"/>
      <c r="B133" s="14"/>
      <c r="C133" s="210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</row>
    <row r="134" spans="1:58" s="16" customFormat="1" x14ac:dyDescent="0.25">
      <c r="A134" s="14"/>
      <c r="B134" s="14"/>
      <c r="C134" s="210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</row>
    <row r="135" spans="1:58" s="16" customFormat="1" x14ac:dyDescent="0.25">
      <c r="A135" s="14"/>
      <c r="B135" s="14"/>
      <c r="C135" s="210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</row>
    <row r="136" spans="1:58" s="16" customFormat="1" x14ac:dyDescent="0.25">
      <c r="A136" s="14"/>
      <c r="B136" s="14"/>
      <c r="C136" s="210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</row>
    <row r="137" spans="1:58" s="16" customFormat="1" x14ac:dyDescent="0.25">
      <c r="A137" s="14"/>
      <c r="B137" s="14"/>
      <c r="C137" s="210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</row>
    <row r="138" spans="1:58" s="16" customFormat="1" x14ac:dyDescent="0.25">
      <c r="A138" s="14"/>
      <c r="B138" s="14"/>
      <c r="C138" s="210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</row>
    <row r="139" spans="1:58" s="16" customFormat="1" x14ac:dyDescent="0.25">
      <c r="A139" s="14"/>
      <c r="B139" s="14"/>
      <c r="C139" s="210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</row>
    <row r="140" spans="1:58" s="16" customFormat="1" x14ac:dyDescent="0.25">
      <c r="A140" s="14"/>
      <c r="B140" s="14"/>
      <c r="C140" s="210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</row>
    <row r="141" spans="1:58" s="16" customFormat="1" x14ac:dyDescent="0.25">
      <c r="A141" s="14"/>
      <c r="B141" s="14"/>
      <c r="C141" s="210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</row>
    <row r="142" spans="1:58" s="16" customFormat="1" x14ac:dyDescent="0.25">
      <c r="A142" s="14"/>
      <c r="B142" s="14"/>
      <c r="C142" s="210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</row>
    <row r="143" spans="1:58" s="16" customFormat="1" x14ac:dyDescent="0.25">
      <c r="A143" s="14"/>
      <c r="B143" s="14"/>
      <c r="C143" s="210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</row>
    <row r="144" spans="1:58" s="16" customFormat="1" x14ac:dyDescent="0.25">
      <c r="A144" s="14"/>
      <c r="B144" s="14"/>
      <c r="C144" s="210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</row>
    <row r="145" spans="1:58" s="16" customFormat="1" x14ac:dyDescent="0.25">
      <c r="A145" s="14"/>
      <c r="B145" s="14"/>
      <c r="C145" s="210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</row>
    <row r="146" spans="1:58" s="16" customFormat="1" x14ac:dyDescent="0.25">
      <c r="A146" s="14"/>
      <c r="B146" s="14"/>
      <c r="C146" s="210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</row>
    <row r="147" spans="1:58" s="16" customFormat="1" x14ac:dyDescent="0.25">
      <c r="A147" s="14"/>
      <c r="B147" s="14"/>
      <c r="C147" s="210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</row>
    <row r="148" spans="1:58" s="16" customFormat="1" x14ac:dyDescent="0.25">
      <c r="A148" s="14"/>
      <c r="B148" s="14"/>
      <c r="C148" s="210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</row>
    <row r="149" spans="1:58" s="16" customFormat="1" x14ac:dyDescent="0.25">
      <c r="A149" s="14"/>
      <c r="B149" s="14"/>
      <c r="C149" s="210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</row>
    <row r="150" spans="1:58" s="16" customFormat="1" x14ac:dyDescent="0.25">
      <c r="A150" s="14"/>
      <c r="B150" s="14"/>
      <c r="C150" s="210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</row>
    <row r="151" spans="1:58" s="16" customFormat="1" x14ac:dyDescent="0.25">
      <c r="A151" s="14"/>
      <c r="B151" s="14"/>
      <c r="C151" s="210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</row>
    <row r="152" spans="1:58" s="16" customFormat="1" x14ac:dyDescent="0.25">
      <c r="A152" s="14"/>
      <c r="B152" s="14"/>
      <c r="C152" s="210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</row>
    <row r="153" spans="1:58" s="16" customFormat="1" x14ac:dyDescent="0.25">
      <c r="A153" s="14"/>
      <c r="B153" s="14"/>
      <c r="C153" s="210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</row>
    <row r="154" spans="1:58" s="16" customFormat="1" x14ac:dyDescent="0.25">
      <c r="A154" s="14"/>
      <c r="B154" s="14"/>
      <c r="C154" s="210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</row>
    <row r="155" spans="1:58" s="16" customFormat="1" x14ac:dyDescent="0.25">
      <c r="A155" s="14"/>
      <c r="B155" s="14"/>
      <c r="C155" s="210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</row>
    <row r="156" spans="1:58" s="16" customFormat="1" x14ac:dyDescent="0.25">
      <c r="A156" s="14"/>
      <c r="B156" s="14"/>
      <c r="C156" s="210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</row>
    <row r="157" spans="1:58" s="16" customFormat="1" x14ac:dyDescent="0.25">
      <c r="A157" s="14"/>
      <c r="B157" s="14"/>
      <c r="C157" s="210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</row>
    <row r="158" spans="1:58" s="16" customFormat="1" x14ac:dyDescent="0.25">
      <c r="A158" s="14"/>
      <c r="B158" s="14"/>
      <c r="C158" s="210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</row>
    <row r="159" spans="1:58" s="16" customFormat="1" x14ac:dyDescent="0.25">
      <c r="A159" s="14"/>
      <c r="B159" s="14"/>
      <c r="C159" s="210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</row>
    <row r="160" spans="1:58" s="16" customFormat="1" x14ac:dyDescent="0.25">
      <c r="A160" s="14"/>
      <c r="B160" s="14"/>
      <c r="C160" s="210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</row>
    <row r="161" spans="1:58" s="16" customFormat="1" x14ac:dyDescent="0.25">
      <c r="A161" s="14"/>
      <c r="B161" s="14"/>
      <c r="C161" s="210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</row>
    <row r="162" spans="1:58" s="16" customFormat="1" x14ac:dyDescent="0.25">
      <c r="A162" s="14"/>
      <c r="B162" s="14"/>
      <c r="C162" s="210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</row>
    <row r="163" spans="1:58" s="16" customFormat="1" x14ac:dyDescent="0.25">
      <c r="A163" s="14"/>
      <c r="B163" s="14"/>
      <c r="C163" s="210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</row>
    <row r="164" spans="1:58" s="16" customFormat="1" x14ac:dyDescent="0.25">
      <c r="A164" s="14"/>
      <c r="B164" s="14"/>
      <c r="C164" s="210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</row>
    <row r="165" spans="1:58" s="16" customFormat="1" x14ac:dyDescent="0.25">
      <c r="A165" s="14"/>
      <c r="B165" s="14"/>
      <c r="C165" s="210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</row>
    <row r="166" spans="1:58" s="16" customFormat="1" x14ac:dyDescent="0.25">
      <c r="A166" s="14"/>
      <c r="B166" s="14"/>
      <c r="C166" s="210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</row>
    <row r="167" spans="1:58" s="16" customFormat="1" x14ac:dyDescent="0.25">
      <c r="A167" s="14"/>
      <c r="B167" s="14"/>
      <c r="C167" s="210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</row>
    <row r="168" spans="1:58" s="16" customFormat="1" x14ac:dyDescent="0.25">
      <c r="A168" s="14"/>
      <c r="B168" s="14"/>
      <c r="C168" s="210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</row>
    <row r="169" spans="1:58" s="16" customFormat="1" x14ac:dyDescent="0.25">
      <c r="A169" s="14"/>
      <c r="B169" s="14"/>
      <c r="C169" s="210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</row>
    <row r="170" spans="1:58" s="16" customFormat="1" x14ac:dyDescent="0.25">
      <c r="A170" s="14"/>
      <c r="B170" s="14"/>
      <c r="C170" s="210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</row>
    <row r="171" spans="1:58" s="16" customFormat="1" x14ac:dyDescent="0.25">
      <c r="A171" s="14"/>
      <c r="B171" s="14"/>
      <c r="C171" s="210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</row>
    <row r="172" spans="1:58" s="16" customFormat="1" x14ac:dyDescent="0.25">
      <c r="A172" s="14"/>
      <c r="B172" s="14"/>
      <c r="C172" s="210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</row>
    <row r="173" spans="1:58" s="16" customFormat="1" x14ac:dyDescent="0.25">
      <c r="A173" s="14"/>
      <c r="B173" s="14"/>
      <c r="C173" s="210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</row>
    <row r="174" spans="1:58" s="16" customFormat="1" x14ac:dyDescent="0.25">
      <c r="A174" s="14"/>
      <c r="B174" s="14"/>
      <c r="C174" s="210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</row>
    <row r="175" spans="1:58" s="16" customFormat="1" x14ac:dyDescent="0.25">
      <c r="A175" s="14"/>
      <c r="B175" s="14"/>
      <c r="C175" s="210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</row>
    <row r="176" spans="1:58" s="16" customFormat="1" x14ac:dyDescent="0.25">
      <c r="A176" s="14"/>
      <c r="B176" s="14"/>
      <c r="C176" s="210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</row>
    <row r="177" spans="1:58" s="16" customFormat="1" x14ac:dyDescent="0.25">
      <c r="A177" s="14"/>
      <c r="B177" s="14"/>
      <c r="C177" s="210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</row>
    <row r="178" spans="1:58" s="16" customFormat="1" x14ac:dyDescent="0.25">
      <c r="A178" s="14"/>
      <c r="B178" s="14"/>
      <c r="C178" s="210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</row>
    <row r="179" spans="1:58" s="16" customFormat="1" x14ac:dyDescent="0.25">
      <c r="A179" s="14"/>
      <c r="B179" s="14"/>
      <c r="C179" s="210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</row>
    <row r="180" spans="1:58" s="16" customFormat="1" x14ac:dyDescent="0.25">
      <c r="A180" s="14"/>
      <c r="B180" s="14"/>
      <c r="C180" s="210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</row>
    <row r="181" spans="1:58" s="16" customFormat="1" x14ac:dyDescent="0.25">
      <c r="A181" s="14"/>
      <c r="B181" s="14"/>
      <c r="C181" s="210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</row>
    <row r="182" spans="1:58" s="16" customFormat="1" x14ac:dyDescent="0.25">
      <c r="A182" s="14"/>
      <c r="B182" s="14"/>
      <c r="C182" s="210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</row>
    <row r="183" spans="1:58" s="16" customFormat="1" x14ac:dyDescent="0.25">
      <c r="A183" s="14"/>
      <c r="B183" s="14"/>
      <c r="C183" s="210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</row>
    <row r="184" spans="1:58" s="16" customFormat="1" x14ac:dyDescent="0.25">
      <c r="A184" s="14"/>
      <c r="B184" s="14"/>
      <c r="C184" s="210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</row>
  </sheetData>
  <mergeCells count="174">
    <mergeCell ref="D7:F7"/>
    <mergeCell ref="C9:F9"/>
    <mergeCell ref="H9:Q9"/>
    <mergeCell ref="T9:V9"/>
    <mergeCell ref="AE9:AH9"/>
    <mergeCell ref="AM9:AP9"/>
    <mergeCell ref="BM9:BT9"/>
    <mergeCell ref="AR9:BB9"/>
    <mergeCell ref="BM10:BT10"/>
    <mergeCell ref="H11:Q11"/>
    <mergeCell ref="T11:V11"/>
    <mergeCell ref="AE11:AH11"/>
    <mergeCell ref="AM11:AP11"/>
    <mergeCell ref="AR11:BG11"/>
    <mergeCell ref="R3:AH4"/>
    <mergeCell ref="AS3:BA4"/>
    <mergeCell ref="BI3:BV4"/>
    <mergeCell ref="I4:Q4"/>
    <mergeCell ref="I5:Q5"/>
    <mergeCell ref="AS5:BA5"/>
    <mergeCell ref="BM11:BT11"/>
    <mergeCell ref="L17:L19"/>
    <mergeCell ref="Z16:AF16"/>
    <mergeCell ref="AG16:AG19"/>
    <mergeCell ref="AX17:AX19"/>
    <mergeCell ref="K16:K19"/>
    <mergeCell ref="L16:V16"/>
    <mergeCell ref="Z17:Z19"/>
    <mergeCell ref="C10:F10"/>
    <mergeCell ref="H10:Q10"/>
    <mergeCell ref="T10:V10"/>
    <mergeCell ref="AE10:AH10"/>
    <mergeCell ref="AM10:AP10"/>
    <mergeCell ref="AR10:BB10"/>
    <mergeCell ref="AM13:AP13"/>
    <mergeCell ref="AR13:BB13"/>
    <mergeCell ref="C12:F12"/>
    <mergeCell ref="H12:T12"/>
    <mergeCell ref="AE12:AH12"/>
    <mergeCell ref="AM12:AP12"/>
    <mergeCell ref="AR12:BB12"/>
    <mergeCell ref="Q18:Q19"/>
    <mergeCell ref="V18:V19"/>
    <mergeCell ref="AE17:AE19"/>
    <mergeCell ref="AF17:AF19"/>
    <mergeCell ref="BM12:BT12"/>
    <mergeCell ref="C11:F11"/>
    <mergeCell ref="BH13:BI13"/>
    <mergeCell ref="BM13:BT13"/>
    <mergeCell ref="C13:F13"/>
    <mergeCell ref="H13:T13"/>
    <mergeCell ref="Z13:AA13"/>
    <mergeCell ref="AE13:AH13"/>
    <mergeCell ref="AA17:AA19"/>
    <mergeCell ref="C15:F15"/>
    <mergeCell ref="H15:AG15"/>
    <mergeCell ref="AH15:AH19"/>
    <mergeCell ref="M17:M19"/>
    <mergeCell ref="N17:N19"/>
    <mergeCell ref="O17:O19"/>
    <mergeCell ref="P17:P19"/>
    <mergeCell ref="Q17:V17"/>
    <mergeCell ref="W17:W19"/>
    <mergeCell ref="X17:X19"/>
    <mergeCell ref="Y17:Y19"/>
    <mergeCell ref="AB17:AB19"/>
    <mergeCell ref="AC17:AC19"/>
    <mergeCell ref="AD17:AD19"/>
    <mergeCell ref="W16:Y16"/>
    <mergeCell ref="R18:R19"/>
    <mergeCell ref="S18:S19"/>
    <mergeCell ref="T18:T19"/>
    <mergeCell ref="U18:U19"/>
    <mergeCell ref="AM15:AP15"/>
    <mergeCell ref="AR15:BT15"/>
    <mergeCell ref="BS17:BS19"/>
    <mergeCell ref="BT17:BT19"/>
    <mergeCell ref="AR16:AS19"/>
    <mergeCell ref="AT16:AU19"/>
    <mergeCell ref="BG17:BG19"/>
    <mergeCell ref="BH17:BH19"/>
    <mergeCell ref="BI17:BI19"/>
    <mergeCell ref="BJ17:BJ19"/>
    <mergeCell ref="BK17:BK19"/>
    <mergeCell ref="BL17:BL19"/>
    <mergeCell ref="AV17:AV19"/>
    <mergeCell ref="AW17:AW19"/>
    <mergeCell ref="AZ17:AZ19"/>
    <mergeCell ref="BA17:BA19"/>
    <mergeCell ref="AM16:AM19"/>
    <mergeCell ref="AN16:AN19"/>
    <mergeCell ref="AO16:AO19"/>
    <mergeCell ref="AP16:AP19"/>
    <mergeCell ref="BV15:BV19"/>
    <mergeCell ref="C16:C19"/>
    <mergeCell ref="D16:D19"/>
    <mergeCell ref="E16:E19"/>
    <mergeCell ref="F16:F19"/>
    <mergeCell ref="H16:H19"/>
    <mergeCell ref="I16:I19"/>
    <mergeCell ref="J16:J19"/>
    <mergeCell ref="AV16:AX16"/>
    <mergeCell ref="AY16:AY19"/>
    <mergeCell ref="BB16:BB19"/>
    <mergeCell ref="BC16:BK16"/>
    <mergeCell ref="BL16:BM16"/>
    <mergeCell ref="BC17:BC19"/>
    <mergeCell ref="BD17:BD19"/>
    <mergeCell ref="BE17:BE19"/>
    <mergeCell ref="BF17:BF19"/>
    <mergeCell ref="BN16:BT16"/>
    <mergeCell ref="BM17:BM19"/>
    <mergeCell ref="BN17:BN19"/>
    <mergeCell ref="BO17:BO19"/>
    <mergeCell ref="BP17:BP19"/>
    <mergeCell ref="BQ17:BQ19"/>
    <mergeCell ref="BR17:BR19"/>
    <mergeCell ref="AZ16:BA16"/>
    <mergeCell ref="W20:Y20"/>
    <mergeCell ref="Z20:AB20"/>
    <mergeCell ref="AM20:AP20"/>
    <mergeCell ref="AR20:BM20"/>
    <mergeCell ref="BN20:BT20"/>
    <mergeCell ref="AR21:AS21"/>
    <mergeCell ref="AT21:AU21"/>
    <mergeCell ref="AR22:AS22"/>
    <mergeCell ref="AT22:AU22"/>
    <mergeCell ref="AR23:AS23"/>
    <mergeCell ref="AT23:AU23"/>
    <mergeCell ref="AR24:AS24"/>
    <mergeCell ref="AT24:AU24"/>
    <mergeCell ref="AR25:AS25"/>
    <mergeCell ref="AT25:AU25"/>
    <mergeCell ref="AR26:AS26"/>
    <mergeCell ref="AT26:AU26"/>
    <mergeCell ref="AR27:AS27"/>
    <mergeCell ref="AT27:AU27"/>
    <mergeCell ref="BV41:BV42"/>
    <mergeCell ref="H42:X42"/>
    <mergeCell ref="AA42:AF42"/>
    <mergeCell ref="BB42:BC42"/>
    <mergeCell ref="AR30:AS30"/>
    <mergeCell ref="AT30:AU30"/>
    <mergeCell ref="AR32:AS32"/>
    <mergeCell ref="AT32:AU32"/>
    <mergeCell ref="AR37:AS37"/>
    <mergeCell ref="AT37:AU37"/>
    <mergeCell ref="C38:F38"/>
    <mergeCell ref="AM38:AP38"/>
    <mergeCell ref="AR38:AS38"/>
    <mergeCell ref="AT38:AU38"/>
    <mergeCell ref="BM41:BT42"/>
    <mergeCell ref="C48:D48"/>
    <mergeCell ref="E48:F48"/>
    <mergeCell ref="AB48:AF48"/>
    <mergeCell ref="H43:Q44"/>
    <mergeCell ref="R43:X44"/>
    <mergeCell ref="BN43:BT43"/>
    <mergeCell ref="C44:D44"/>
    <mergeCell ref="E44:F44"/>
    <mergeCell ref="AA44:AF44"/>
    <mergeCell ref="AZ44:BA44"/>
    <mergeCell ref="E49:F49"/>
    <mergeCell ref="H50:P50"/>
    <mergeCell ref="Q50:W50"/>
    <mergeCell ref="BV45:BV46"/>
    <mergeCell ref="C46:D46"/>
    <mergeCell ref="E46:F46"/>
    <mergeCell ref="H46:X46"/>
    <mergeCell ref="AD46:AF46"/>
    <mergeCell ref="AN46:AT48"/>
    <mergeCell ref="BB46:BC46"/>
    <mergeCell ref="BB44:BD45"/>
    <mergeCell ref="BM45:BU46"/>
  </mergeCells>
  <pageMargins left="0" right="0" top="0" bottom="0" header="0.31496062992125984" footer="0.31496062992125984"/>
  <pageSetup paperSize="9" scale="52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RACC ITALIA</vt:lpstr>
      <vt:lpstr>RACC ESTERO</vt:lpstr>
      <vt:lpstr>ASSIC ITALIA</vt:lpstr>
      <vt:lpstr>MAAF ACG</vt:lpstr>
      <vt:lpstr>CERCA CONTO</vt:lpstr>
      <vt:lpstr>MAAF TRAD</vt:lpstr>
      <vt:lpstr>'MAAF ACG'!Area_stampa</vt:lpstr>
      <vt:lpstr>'MAAF ACG'!Titoli_stampa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LUISA (PCL)</dc:creator>
  <cp:lastModifiedBy>Rosaria Giunta</cp:lastModifiedBy>
  <cp:lastPrinted>2022-01-28T09:55:08Z</cp:lastPrinted>
  <dcterms:created xsi:type="dcterms:W3CDTF">2009-02-18T16:43:10Z</dcterms:created>
  <dcterms:modified xsi:type="dcterms:W3CDTF">2022-01-28T13:57:26Z</dcterms:modified>
</cp:coreProperties>
</file>